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'стр.4-7'!$A$1:$E$217</definedName>
  </definedNames>
  <calcPr fullCalcOnLoad="1"/>
</workbook>
</file>

<file path=xl/sharedStrings.xml><?xml version="1.0" encoding="utf-8"?>
<sst xmlns="http://schemas.openxmlformats.org/spreadsheetml/2006/main" count="377" uniqueCount="199">
  <si>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</si>
  <si>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</si>
  <si>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</si>
  <si>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</si>
  <si>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</si>
  <si>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</si>
  <si>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</si>
  <si>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</si>
  <si>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</si>
  <si>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</si>
  <si>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</si>
  <si>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</si>
  <si>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</si>
  <si>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</si>
  <si>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</si>
  <si>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</si>
  <si>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</si>
  <si>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</si>
  <si>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</si>
  <si>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</si>
  <si>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</si>
  <si>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</si>
  <si>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</si>
  <si>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</si>
  <si>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</si>
  <si>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</si>
  <si>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</si>
  <si>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</si>
  <si>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</si>
  <si>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</si>
  <si>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</si>
  <si>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</si>
  <si>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</si>
  <si>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</si>
  <si>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</si>
  <si>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</si>
  <si>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</si>
  <si>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</si>
  <si>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</si>
  <si>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</si>
  <si>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</si>
  <si>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</si>
  <si>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</si>
  <si>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</si>
  <si>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</si>
  <si>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</si>
  <si>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</si>
  <si>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</si>
  <si>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</si>
  <si>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</si>
  <si>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</si>
  <si>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</si>
  <si>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</si>
  <si>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</si>
  <si>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</si>
  <si>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</si>
  <si>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</si>
  <si>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</si>
  <si>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</si>
  <si>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</si>
  <si>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</si>
  <si>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</si>
  <si>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</si>
  <si>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</si>
  <si>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</si>
  <si>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</si>
  <si>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</si>
  <si>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</si>
  <si>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</si>
  <si>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</si>
  <si>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</si>
  <si>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</si>
  <si>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</si>
  <si>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</si>
  <si>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</si>
  <si>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</si>
  <si>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</si>
  <si>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</si>
  <si>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</si>
  <si>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</si>
  <si>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</si>
  <si>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</si>
  <si>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</si>
  <si>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</si>
  <si>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</si>
  <si>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</si>
  <si>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</si>
  <si>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</si>
  <si>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</si>
  <si>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</si>
  <si>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</si>
  <si>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</si>
  <si>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</si>
  <si>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</si>
  <si>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</si>
  <si>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</si>
  <si>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</si>
  <si>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</si>
  <si>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</si>
  <si>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</si>
  <si>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</si>
  <si>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</si>
  <si>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</si>
  <si>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</si>
  <si>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</si>
  <si>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</si>
  <si>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</si>
  <si>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</si>
  <si>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</si>
  <si>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</si>
  <si>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</si>
  <si>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</si>
  <si>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</si>
  <si>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</si>
  <si>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</si>
  <si>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</si>
  <si>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</si>
  <si>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</si>
  <si>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</si>
  <si>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</si>
  <si>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</si>
  <si>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</si>
  <si>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</si>
  <si>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</si>
  <si>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</si>
  <si>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</si>
  <si>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</si>
  <si>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</si>
  <si>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</si>
  <si>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</si>
  <si>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</si>
  <si>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</si>
  <si>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</si>
  <si>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</si>
  <si>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</si>
  <si>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</si>
  <si>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</si>
  <si>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</si>
  <si>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</si>
  <si>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 xml:space="preserve">Поступление нефинансовых активов, всего </t>
  </si>
  <si>
    <t>Расходы по финансированию муниципальных общеобразовательных учреждений в части модернизации региональной системы общего образования (обеспечение соотношения среднемесячной заработной платы учителей в Пензенской области за четвертый квартал текущего года</t>
  </si>
  <si>
    <t>…</t>
  </si>
  <si>
    <t>05.01.612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</si>
  <si>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</si>
  <si>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</si>
  <si>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</si>
  <si>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</si>
  <si>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</si>
  <si>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</si>
  <si>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</si>
  <si>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</si>
  <si>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финансовым вопросам</t>
  </si>
  <si>
    <t>Исполнитель</t>
  </si>
  <si>
    <t>Муниципальное бюджетное дошкольное образовательное учреждение детский сад комбинированного вида № 52 г.Пензы</t>
  </si>
  <si>
    <t>5837008967/583701001</t>
  </si>
  <si>
    <t>Управление образования города Пензы</t>
  </si>
  <si>
    <t>440058, г.Пенза, ул.Тепличная, 13</t>
  </si>
  <si>
    <t>воспитание и образование детей дошкольного возраста</t>
  </si>
  <si>
    <t>дошкольное образование</t>
  </si>
  <si>
    <t>содержание детей в детском саду, дополнительные платные услуги</t>
  </si>
  <si>
    <t>Начальник Управления образования города Пензы</t>
  </si>
  <si>
    <t>Ю.А.Голодяев</t>
  </si>
  <si>
    <t>Долгосрочная целевая программа "Многодетная семья, 2011-2013 годы</t>
  </si>
  <si>
    <t>(автономного) учреждения (подразделения)                                                                       Т.Б.Сидорова</t>
  </si>
  <si>
    <t>Главный бухгалтер муниципального бюджетного                                                               Е.В.Смирнова</t>
  </si>
  <si>
    <t>Е.В.Смирнова</t>
  </si>
  <si>
    <t>тел.93-87-32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</si>
  <si>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</si>
  <si>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>Субсидии муниципальным бюджетным учреждениям на иные цели, связанные с погашением кредиторской задолженности по финансовому обеспечению муниципального задания на оказание муниципальных услуг (выполнение работ)</t>
  </si>
  <si>
    <t>05.01.911</t>
  </si>
  <si>
    <t>Долгосрочная целевая программа Энергосбережения и повышения энергоэффективности в городе Пензе на период 2010-2020 годов</t>
  </si>
  <si>
    <t>Субсидии бюджетным учреждениям на иные цели</t>
  </si>
  <si>
    <t>05.10.612</t>
  </si>
  <si>
    <t>Подпрограмма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Пензенской области"</t>
  </si>
  <si>
    <t>Модернизация региональных систем дошкольного образования</t>
  </si>
  <si>
    <t>05.04.612</t>
  </si>
  <si>
    <t>Ведомственная целевая программа развития "Дошкольное детство(2014-2016 гг.)"</t>
  </si>
  <si>
    <t>33205823</t>
  </si>
  <si>
    <t>Мероприятия по выполнению наказов избирателей, поступивших депутатам Пензенской городской Думы</t>
  </si>
  <si>
    <t>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</si>
  <si>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05.01.611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</si>
  <si>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</si>
  <si>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384</t>
  </si>
  <si>
    <t>Услуга № 1 родительская плата</t>
  </si>
  <si>
    <t>Услуга № 2 платные улуги</t>
  </si>
  <si>
    <t>Услуга № 3 возмещение коммунальных услуг</t>
  </si>
  <si>
    <t>17</t>
  </si>
  <si>
    <t>S353</t>
  </si>
  <si>
    <t xml:space="preserve">Субсидии бюджетным учреждениям на иные цели </t>
  </si>
  <si>
    <t>Расходы на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</si>
  <si>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 xml:space="preserve">Расходы на организацию дотационного, бесплатного и льготного питания дошкольников </t>
  </si>
  <si>
    <t xml:space="preserve">Расходы на приведение зданий, сооружений, территории и материально-технической базы дошкольных образовательных учреждений в соответствие с современными требованиями и нормами </t>
  </si>
  <si>
    <r>
      <t>"__</t>
    </r>
    <r>
      <rPr>
        <u val="single"/>
        <sz val="11"/>
        <rFont val="Calibri"/>
        <family val="2"/>
      </rPr>
      <t>01</t>
    </r>
    <r>
      <rPr>
        <sz val="11"/>
        <rFont val="Calibri"/>
        <family val="2"/>
      </rPr>
      <t>__" __</t>
    </r>
    <r>
      <rPr>
        <u val="single"/>
        <sz val="11"/>
        <rFont val="Calibri"/>
        <family val="2"/>
      </rPr>
      <t>января</t>
    </r>
    <r>
      <rPr>
        <sz val="11"/>
        <rFont val="Calibri"/>
        <family val="2"/>
      </rPr>
      <t>__ 2017г.</t>
    </r>
  </si>
  <si>
    <t>09</t>
  </si>
  <si>
    <t>января</t>
  </si>
  <si>
    <t>01</t>
  </si>
  <si>
    <t>01.01.2017</t>
  </si>
  <si>
    <t>(автономного) учреждения (подразделения) по                                                                 Е.В.Смирнова</t>
  </si>
  <si>
    <t>Услуга № 4 питание сотрудников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</si>
</sst>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2" fillId="0" borderId="13" xfId="52" applyFont="1" applyBorder="1" applyAlignment="1">
      <alignment horizontal="center" vertical="top" wrapText="1"/>
      <protection/>
    </xf>
    <xf numFmtId="0" fontId="52" fillId="0" borderId="13" xfId="52" applyFont="1" applyBorder="1" applyAlignment="1">
      <alignment vertical="top" wrapText="1"/>
      <protection/>
    </xf>
    <xf numFmtId="0" fontId="35" fillId="0" borderId="13" xfId="52" applyFont="1" applyBorder="1" applyAlignment="1">
      <alignment vertical="top" wrapText="1"/>
      <protection/>
    </xf>
    <xf numFmtId="0" fontId="53" fillId="0" borderId="13" xfId="52" applyFont="1" applyBorder="1" applyAlignment="1">
      <alignment horizontal="center" vertical="top" wrapText="1"/>
      <protection/>
    </xf>
    <xf numFmtId="0" fontId="35" fillId="0" borderId="13" xfId="52" applyFont="1" applyBorder="1">
      <alignment/>
      <protection/>
    </xf>
    <xf numFmtId="0" fontId="35" fillId="0" borderId="13" xfId="52" applyFont="1" applyBorder="1" applyAlignment="1">
      <alignment wrapText="1"/>
      <protection/>
    </xf>
    <xf numFmtId="0" fontId="52" fillId="0" borderId="13" xfId="52" applyFont="1" applyBorder="1" applyAlignment="1">
      <alignment horizontal="center" wrapText="1"/>
      <protection/>
    </xf>
    <xf numFmtId="0" fontId="53" fillId="0" borderId="13" xfId="52" applyFont="1" applyBorder="1" applyAlignment="1">
      <alignment horizontal="center" wrapText="1"/>
      <protection/>
    </xf>
    <xf numFmtId="0" fontId="52" fillId="0" borderId="13" xfId="52" applyFont="1" applyBorder="1" applyAlignment="1">
      <alignment horizontal="center"/>
      <protection/>
    </xf>
    <xf numFmtId="0" fontId="54" fillId="0" borderId="13" xfId="52" applyFont="1" applyBorder="1" applyAlignment="1">
      <alignment horizontal="center"/>
      <protection/>
    </xf>
    <xf numFmtId="0" fontId="52" fillId="0" borderId="14" xfId="52" applyFont="1" applyBorder="1" applyAlignment="1">
      <alignment horizontal="center" vertical="top" wrapText="1"/>
      <protection/>
    </xf>
    <xf numFmtId="0" fontId="55" fillId="0" borderId="15" xfId="52" applyFont="1" applyBorder="1" applyAlignment="1">
      <alignment horizontal="center" vertical="top" wrapText="1"/>
      <protection/>
    </xf>
    <xf numFmtId="0" fontId="52" fillId="0" borderId="16" xfId="52" applyFont="1" applyBorder="1" applyAlignment="1">
      <alignment vertical="top" wrapText="1"/>
      <protection/>
    </xf>
    <xf numFmtId="0" fontId="52" fillId="0" borderId="16" xfId="52" applyFont="1" applyBorder="1" applyAlignment="1">
      <alignment wrapText="1"/>
      <protection/>
    </xf>
    <xf numFmtId="0" fontId="54" fillId="0" borderId="16" xfId="52" applyFont="1" applyBorder="1" applyAlignment="1">
      <alignment vertical="top" wrapText="1"/>
      <protection/>
    </xf>
    <xf numFmtId="0" fontId="56" fillId="0" borderId="16" xfId="52" applyFont="1" applyBorder="1" applyAlignment="1">
      <alignment wrapText="1"/>
      <protection/>
    </xf>
    <xf numFmtId="0" fontId="54" fillId="0" borderId="16" xfId="52" applyFont="1" applyBorder="1" applyAlignment="1">
      <alignment vertical="top"/>
      <protection/>
    </xf>
    <xf numFmtId="0" fontId="56" fillId="0" borderId="16" xfId="52" applyFont="1" applyBorder="1" applyAlignment="1">
      <alignment vertical="top" wrapText="1"/>
      <protection/>
    </xf>
    <xf numFmtId="0" fontId="57" fillId="0" borderId="16" xfId="52" applyFont="1" applyBorder="1" applyAlignment="1">
      <alignment wrapText="1"/>
      <protection/>
    </xf>
    <xf numFmtId="0" fontId="54" fillId="0" borderId="17" xfId="52" applyFont="1" applyBorder="1" applyAlignment="1">
      <alignment vertical="top" wrapText="1"/>
      <protection/>
    </xf>
    <xf numFmtId="0" fontId="35" fillId="0" borderId="18" xfId="52" applyFont="1" applyBorder="1" applyAlignment="1">
      <alignment vertical="top" wrapText="1"/>
      <protection/>
    </xf>
    <xf numFmtId="0" fontId="52" fillId="0" borderId="18" xfId="52" applyFont="1" applyBorder="1" applyAlignment="1">
      <alignment horizontal="center" vertical="top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6" fillId="0" borderId="0" xfId="0" applyFont="1" applyAlignment="1">
      <alignment horizontal="center"/>
    </xf>
    <xf numFmtId="0" fontId="35" fillId="0" borderId="13" xfId="52" applyFont="1" applyBorder="1" applyAlignment="1">
      <alignment vertical="top" wrapText="1"/>
      <protection/>
    </xf>
    <xf numFmtId="0" fontId="53" fillId="0" borderId="13" xfId="52" applyFont="1" applyBorder="1" applyAlignment="1">
      <alignment horizontal="center" vertical="top" wrapText="1"/>
      <protection/>
    </xf>
    <xf numFmtId="0" fontId="58" fillId="0" borderId="13" xfId="52" applyFont="1" applyBorder="1" applyAlignment="1">
      <alignment horizontal="center" vertical="top" wrapText="1"/>
      <protection/>
    </xf>
    <xf numFmtId="0" fontId="58" fillId="0" borderId="13" xfId="52" applyFont="1" applyBorder="1" applyAlignment="1">
      <alignment horizontal="center" wrapText="1"/>
      <protection/>
    </xf>
    <xf numFmtId="0" fontId="7" fillId="0" borderId="13" xfId="52" applyFont="1" applyBorder="1" applyAlignment="1">
      <alignment horizontal="center" vertical="top" wrapText="1"/>
      <protection/>
    </xf>
    <xf numFmtId="0" fontId="7" fillId="0" borderId="13" xfId="52" applyFont="1" applyBorder="1" applyAlignment="1">
      <alignment horizontal="center" wrapText="1"/>
      <protection/>
    </xf>
    <xf numFmtId="4" fontId="1" fillId="0" borderId="20" xfId="52" applyNumberFormat="1" applyFont="1" applyBorder="1" applyAlignment="1">
      <alignment horizontal="center" vertical="top" wrapText="1"/>
      <protection/>
    </xf>
    <xf numFmtId="4" fontId="4" fillId="0" borderId="21" xfId="52" applyNumberFormat="1" applyFont="1" applyBorder="1" applyAlignment="1">
      <alignment horizontal="right" vertical="top" wrapText="1"/>
      <protection/>
    </xf>
    <xf numFmtId="4" fontId="1" fillId="0" borderId="21" xfId="52" applyNumberFormat="1" applyFont="1" applyBorder="1" applyAlignment="1">
      <alignment vertical="top" wrapText="1"/>
      <protection/>
    </xf>
    <xf numFmtId="4" fontId="1" fillId="0" borderId="21" xfId="52" applyNumberFormat="1" applyFont="1" applyBorder="1" applyAlignment="1">
      <alignment horizontal="right" vertical="top" wrapText="1"/>
      <protection/>
    </xf>
    <xf numFmtId="4" fontId="7" fillId="0" borderId="21" xfId="52" applyNumberFormat="1" applyFont="1" applyBorder="1" applyAlignment="1">
      <alignment horizontal="right" vertical="top" wrapText="1"/>
      <protection/>
    </xf>
    <xf numFmtId="4" fontId="7" fillId="0" borderId="13" xfId="52" applyNumberFormat="1" applyFont="1" applyBorder="1" applyAlignment="1">
      <alignment horizontal="right" vertical="top" wrapText="1"/>
      <protection/>
    </xf>
    <xf numFmtId="4" fontId="1" fillId="0" borderId="22" xfId="52" applyNumberFormat="1" applyFont="1" applyBorder="1" applyAlignment="1">
      <alignment vertical="top" wrapText="1"/>
      <protection/>
    </xf>
    <xf numFmtId="4" fontId="1" fillId="0" borderId="19" xfId="0" applyNumberFormat="1" applyFont="1" applyBorder="1" applyAlignment="1">
      <alignment/>
    </xf>
    <xf numFmtId="4" fontId="6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9" fillId="0" borderId="0" xfId="52" applyFont="1" applyBorder="1" applyAlignment="1">
      <alignment horizontal="center" vertical="top" wrapText="1"/>
      <protection/>
    </xf>
    <xf numFmtId="0" fontId="60" fillId="0" borderId="0" xfId="52" applyFont="1" applyBorder="1" applyAlignment="1">
      <alignment vertical="top" wrapText="1"/>
      <protection/>
    </xf>
    <xf numFmtId="4" fontId="8" fillId="0" borderId="0" xfId="52" applyNumberFormat="1" applyFont="1" applyBorder="1" applyAlignment="1">
      <alignment vertical="top" wrapText="1"/>
      <protection/>
    </xf>
    <xf numFmtId="0" fontId="59" fillId="0" borderId="16" xfId="52" applyFont="1" applyBorder="1" applyAlignment="1">
      <alignment vertical="top" wrapText="1"/>
      <protection/>
    </xf>
    <xf numFmtId="2" fontId="1" fillId="0" borderId="0" xfId="0" applyNumberFormat="1" applyFont="1" applyAlignment="1">
      <alignment/>
    </xf>
    <xf numFmtId="0" fontId="35" fillId="0" borderId="13" xfId="52" applyFont="1" applyBorder="1" applyAlignment="1">
      <alignment vertical="top" wrapText="1"/>
      <protection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9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/>
    </xf>
    <xf numFmtId="2" fontId="1" fillId="0" borderId="23" xfId="0" applyNumberFormat="1" applyFont="1" applyBorder="1" applyAlignment="1">
      <alignment horizontal="center" vertical="top"/>
    </xf>
    <xf numFmtId="2" fontId="1" fillId="0" borderId="2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left" vertical="top" wrapText="1" indent="2"/>
    </xf>
    <xf numFmtId="2" fontId="1" fillId="0" borderId="12" xfId="0" applyNumberFormat="1" applyFont="1" applyBorder="1" applyAlignment="1">
      <alignment horizontal="center" vertical="top"/>
    </xf>
    <xf numFmtId="2" fontId="1" fillId="0" borderId="26" xfId="0" applyNumberFormat="1" applyFont="1" applyBorder="1" applyAlignment="1">
      <alignment horizontal="center" vertical="top"/>
    </xf>
    <xf numFmtId="2" fontId="1" fillId="0" borderId="27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23" xfId="0" applyNumberFormat="1" applyFont="1" applyBorder="1" applyAlignment="1">
      <alignment horizontal="center" vertical="top"/>
    </xf>
    <xf numFmtId="2" fontId="4" fillId="0" borderId="24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center" vertical="top"/>
    </xf>
    <xf numFmtId="2" fontId="4" fillId="0" borderId="26" xfId="0" applyNumberFormat="1" applyFont="1" applyBorder="1" applyAlignment="1">
      <alignment horizontal="center" vertical="top"/>
    </xf>
    <xf numFmtId="2" fontId="4" fillId="0" borderId="27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0" fillId="0" borderId="0" xfId="52" applyFont="1" applyAlignment="1">
      <alignment vertical="top" wrapText="1"/>
      <protection/>
    </xf>
    <xf numFmtId="0" fontId="59" fillId="0" borderId="0" xfId="52" applyFont="1" applyBorder="1" applyAlignment="1">
      <alignment horizontal="center" vertical="top" wrapText="1"/>
      <protection/>
    </xf>
    <xf numFmtId="0" fontId="60" fillId="0" borderId="0" xfId="52" applyFont="1" applyBorder="1" applyAlignment="1">
      <alignment vertical="top" wrapText="1"/>
      <protection/>
    </xf>
    <xf numFmtId="4" fontId="8" fillId="0" borderId="0" xfId="52" applyNumberFormat="1" applyFont="1" applyAlignment="1">
      <alignment vertical="top" wrapText="1"/>
      <protection/>
    </xf>
    <xf numFmtId="4" fontId="8" fillId="0" borderId="0" xfId="52" applyNumberFormat="1" applyFont="1" applyBorder="1" applyAlignment="1">
      <alignment vertical="top" wrapText="1"/>
      <protection/>
    </xf>
    <xf numFmtId="0" fontId="56" fillId="0" borderId="16" xfId="52" applyFont="1" applyBorder="1" applyAlignment="1">
      <alignment wrapText="1"/>
      <protection/>
    </xf>
    <xf numFmtId="0" fontId="35" fillId="0" borderId="13" xfId="52" applyFont="1" applyBorder="1" applyAlignment="1">
      <alignment vertical="top" wrapText="1"/>
      <protection/>
    </xf>
    <xf numFmtId="0" fontId="58" fillId="0" borderId="13" xfId="52" applyFont="1" applyBorder="1" applyAlignment="1">
      <alignment horizontal="center" vertical="top" wrapText="1"/>
      <protection/>
    </xf>
    <xf numFmtId="0" fontId="53" fillId="0" borderId="13" xfId="52" applyFont="1" applyBorder="1" applyAlignment="1">
      <alignment horizontal="center" vertical="top" wrapText="1"/>
      <protection/>
    </xf>
    <xf numFmtId="4" fontId="7" fillId="0" borderId="21" xfId="52" applyNumberFormat="1" applyFont="1" applyBorder="1" applyAlignment="1">
      <alignment horizontal="right" vertical="top" wrapText="1"/>
      <protection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1">
      <selection activeCell="AH27" sqref="AH27:BV27"/>
    </sheetView>
  </sheetViews>
  <sheetFormatPr defaultColWidth="0.875" defaultRowHeight="12.75"/>
  <cols>
    <col min="1" max="107" width="0.875" style="1" customWidth="1"/>
    <col min="108" max="108" width="2.625" style="1" customWidth="1"/>
    <col min="109" max="16384" width="0.875" style="1" customWidth="1"/>
  </cols>
  <sheetData>
    <row r="1" s="2" customFormat="1" ht="11.25" customHeight="1">
      <c r="BS1" s="2" t="s">
        <v>61</v>
      </c>
    </row>
    <row r="2" s="2" customFormat="1" ht="11.25" customHeight="1">
      <c r="BS2" s="9" t="s">
        <v>97</v>
      </c>
    </row>
    <row r="3" s="2" customFormat="1" ht="11.25" customHeight="1">
      <c r="BS3" s="2" t="s">
        <v>98</v>
      </c>
    </row>
    <row r="4" s="2" customFormat="1" ht="11.25" customHeight="1">
      <c r="BS4" s="9" t="s">
        <v>110</v>
      </c>
    </row>
    <row r="5" s="2" customFormat="1" ht="11.25" customHeight="1">
      <c r="BS5" s="9" t="s">
        <v>111</v>
      </c>
    </row>
    <row r="6" s="2" customFormat="1" ht="11.25" customHeight="1">
      <c r="BS6" s="9" t="s">
        <v>112</v>
      </c>
    </row>
    <row r="7" ht="15">
      <c r="N7" s="2"/>
    </row>
    <row r="8" spans="57:108" ht="15">
      <c r="BE8" s="96" t="s">
        <v>16</v>
      </c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</row>
    <row r="9" spans="57:108" ht="15">
      <c r="BE9" s="97" t="s">
        <v>160</v>
      </c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</row>
    <row r="10" spans="57:108" s="2" customFormat="1" ht="12">
      <c r="BE10" s="95" t="s">
        <v>42</v>
      </c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</row>
    <row r="11" spans="57:108" ht="15"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100" t="s">
        <v>161</v>
      </c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</row>
    <row r="12" spans="57:108" s="2" customFormat="1" ht="12">
      <c r="BE12" s="99" t="s">
        <v>14</v>
      </c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 t="s">
        <v>15</v>
      </c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</row>
    <row r="13" spans="65:99" ht="15">
      <c r="BM13" s="11" t="s">
        <v>2</v>
      </c>
      <c r="BN13" s="92" t="s">
        <v>193</v>
      </c>
      <c r="BO13" s="92"/>
      <c r="BP13" s="92"/>
      <c r="BQ13" s="92"/>
      <c r="BR13" s="1" t="s">
        <v>2</v>
      </c>
      <c r="BU13" s="92" t="s">
        <v>194</v>
      </c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3">
        <v>20</v>
      </c>
      <c r="CN13" s="93"/>
      <c r="CO13" s="93"/>
      <c r="CP13" s="93"/>
      <c r="CQ13" s="94" t="s">
        <v>186</v>
      </c>
      <c r="CR13" s="94"/>
      <c r="CS13" s="94"/>
      <c r="CT13" s="94"/>
      <c r="CU13" s="1" t="s">
        <v>3</v>
      </c>
    </row>
    <row r="14" ht="15">
      <c r="CY14" s="8"/>
    </row>
    <row r="15" spans="1:108" ht="16.5">
      <c r="A15" s="108" t="s">
        <v>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</row>
    <row r="16" spans="36:58" s="12" customFormat="1" ht="16.5">
      <c r="AJ16" s="13"/>
      <c r="AM16" s="13"/>
      <c r="AV16" s="14"/>
      <c r="AW16" s="14"/>
      <c r="AX16" s="14"/>
      <c r="BA16" s="14" t="s">
        <v>62</v>
      </c>
      <c r="BB16" s="109" t="s">
        <v>186</v>
      </c>
      <c r="BC16" s="109"/>
      <c r="BD16" s="109"/>
      <c r="BE16" s="109"/>
      <c r="BF16" s="12" t="s">
        <v>5</v>
      </c>
    </row>
    <row r="18" spans="93:108" ht="15">
      <c r="CO18" s="100" t="s">
        <v>17</v>
      </c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</row>
    <row r="19" spans="91:108" ht="15" customHeight="1">
      <c r="CM19" s="11" t="s">
        <v>43</v>
      </c>
      <c r="CO19" s="105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7"/>
    </row>
    <row r="20" spans="36:108" ht="15" customHeight="1">
      <c r="AJ20" s="3"/>
      <c r="AK20" s="4" t="s">
        <v>2</v>
      </c>
      <c r="AL20" s="104" t="s">
        <v>195</v>
      </c>
      <c r="AM20" s="104"/>
      <c r="AN20" s="104"/>
      <c r="AO20" s="104"/>
      <c r="AP20" s="3" t="s">
        <v>2</v>
      </c>
      <c r="AQ20" s="3"/>
      <c r="AR20" s="3"/>
      <c r="AS20" s="104" t="s">
        <v>194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17">
        <v>20</v>
      </c>
      <c r="BL20" s="117"/>
      <c r="BM20" s="117"/>
      <c r="BN20" s="117"/>
      <c r="BO20" s="118" t="s">
        <v>186</v>
      </c>
      <c r="BP20" s="118"/>
      <c r="BQ20" s="118"/>
      <c r="BR20" s="118"/>
      <c r="BS20" s="3" t="s">
        <v>3</v>
      </c>
      <c r="BT20" s="3"/>
      <c r="BU20" s="3"/>
      <c r="BY20" s="17"/>
      <c r="CM20" s="11" t="s">
        <v>18</v>
      </c>
      <c r="CO20" s="105" t="s">
        <v>196</v>
      </c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7"/>
    </row>
    <row r="21" spans="77:108" ht="15" customHeight="1">
      <c r="BY21" s="17"/>
      <c r="BZ21" s="17"/>
      <c r="CM21" s="11"/>
      <c r="CO21" s="105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7"/>
    </row>
    <row r="22" spans="77:108" ht="15" customHeight="1">
      <c r="BY22" s="17"/>
      <c r="BZ22" s="17"/>
      <c r="CM22" s="11"/>
      <c r="CO22" s="105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7"/>
    </row>
    <row r="23" spans="1:108" ht="15" customHeight="1">
      <c r="A23" s="5" t="s">
        <v>113</v>
      </c>
      <c r="AH23" s="110" t="s">
        <v>153</v>
      </c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8"/>
      <c r="BY23" s="17"/>
      <c r="CM23" s="11" t="s">
        <v>19</v>
      </c>
      <c r="CO23" s="105" t="s">
        <v>177</v>
      </c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7"/>
    </row>
    <row r="24" spans="1:108" ht="15" customHeight="1">
      <c r="A24" s="5" t="s">
        <v>114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8"/>
      <c r="BY24" s="17"/>
      <c r="BZ24" s="17"/>
      <c r="CM24" s="38"/>
      <c r="CO24" s="105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7"/>
    </row>
    <row r="25" spans="1:108" ht="27.75" customHeight="1">
      <c r="A25" s="5" t="s">
        <v>109</v>
      </c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8"/>
      <c r="BY25" s="17"/>
      <c r="BZ25" s="17"/>
      <c r="CM25" s="38"/>
      <c r="CO25" s="105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7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12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4"/>
    </row>
    <row r="27" spans="1:108" s="23" customFormat="1" ht="21" customHeight="1">
      <c r="A27" s="23" t="s">
        <v>63</v>
      </c>
      <c r="AH27" s="111" t="s">
        <v>154</v>
      </c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24"/>
      <c r="CM27" s="39"/>
      <c r="CO27" s="101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3"/>
    </row>
    <row r="28" spans="1:108" s="23" customFormat="1" ht="21" customHeight="1">
      <c r="A28" s="25" t="s">
        <v>21</v>
      </c>
      <c r="CM28" s="40" t="s">
        <v>20</v>
      </c>
      <c r="CO28" s="101" t="s">
        <v>182</v>
      </c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3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19" t="s">
        <v>155</v>
      </c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64</v>
      </c>
      <c r="AM33" s="18"/>
      <c r="AN33" s="18"/>
      <c r="AO33" s="18"/>
      <c r="AP33" s="18"/>
      <c r="AQ33" s="18"/>
      <c r="AR33" s="18"/>
      <c r="AS33" s="18"/>
      <c r="AT33" s="110" t="s">
        <v>156</v>
      </c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115</v>
      </c>
      <c r="AM34" s="18"/>
      <c r="AN34" s="18"/>
      <c r="AO34" s="18"/>
      <c r="AP34" s="18"/>
      <c r="AQ34" s="18"/>
      <c r="AR34" s="18"/>
      <c r="AS34" s="18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109</v>
      </c>
      <c r="AM35" s="18"/>
      <c r="AN35" s="18"/>
      <c r="AO35" s="18"/>
      <c r="AP35" s="18"/>
      <c r="AQ35" s="18"/>
      <c r="AR35" s="18"/>
      <c r="AS35" s="18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16" t="s">
        <v>128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30" customHeight="1">
      <c r="A40" s="115" t="s">
        <v>157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</row>
    <row r="41" spans="1:108" ht="15" customHeight="1">
      <c r="A41" s="26" t="s">
        <v>117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115" t="s">
        <v>158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</row>
    <row r="43" spans="1:108" ht="15">
      <c r="A43" s="26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0" customHeight="1">
      <c r="A44" s="115" t="s">
        <v>159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ht="3" customHeight="1"/>
  </sheetData>
  <sheetProtection/>
  <mergeCells count="36"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  <mergeCell ref="A15:DD15"/>
    <mergeCell ref="BB16:BE16"/>
    <mergeCell ref="AH23:BV25"/>
    <mergeCell ref="AH27:BV27"/>
    <mergeCell ref="CO26:DD26"/>
    <mergeCell ref="CO24:DD24"/>
    <mergeCell ref="CO25:DD25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BU13:CL13"/>
    <mergeCell ref="CM13:CP13"/>
    <mergeCell ref="CQ13:CT13"/>
    <mergeCell ref="BE10:DD10"/>
    <mergeCell ref="BE8:DD8"/>
    <mergeCell ref="BE9:DD9"/>
    <mergeCell ref="BE11:BX11"/>
    <mergeCell ref="BE12:BX12"/>
    <mergeCell ref="BY11:DD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J76"/>
  <sheetViews>
    <sheetView view="pageBreakPreview" zoomScaleSheetLayoutView="100" zoomScalePageLayoutView="0" workbookViewId="0" topLeftCell="A1">
      <selection activeCell="BU5" sqref="BU5:DD5"/>
    </sheetView>
  </sheetViews>
  <sheetFormatPr defaultColWidth="0.875" defaultRowHeight="12.75"/>
  <cols>
    <col min="1" max="113" width="0.875" style="1" customWidth="1"/>
    <col min="114" max="114" width="11.375" style="1" bestFit="1" customWidth="1"/>
    <col min="115" max="16384" width="0.875" style="1" customWidth="1"/>
  </cols>
  <sheetData>
    <row r="1" ht="3" customHeight="1"/>
    <row r="2" spans="1:108" ht="30" customHeight="1">
      <c r="A2" s="125" t="s">
        <v>118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</row>
    <row r="3" ht="7.5" customHeight="1"/>
    <row r="4" spans="1:108" ht="15">
      <c r="A4" s="128" t="s">
        <v>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30"/>
      <c r="BU4" s="128" t="s">
        <v>6</v>
      </c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30"/>
    </row>
    <row r="5" spans="1:108" s="3" customFormat="1" ht="15" customHeight="1">
      <c r="A5" s="31"/>
      <c r="B5" s="131" t="s">
        <v>7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2"/>
      <c r="BU5" s="143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5"/>
    </row>
    <row r="6" spans="1:108" ht="15">
      <c r="A6" s="10"/>
      <c r="B6" s="126" t="s">
        <v>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7"/>
      <c r="BU6" s="135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7"/>
    </row>
    <row r="7" spans="1:114" ht="30" customHeight="1">
      <c r="A7" s="32"/>
      <c r="B7" s="120" t="s">
        <v>119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1"/>
      <c r="BU7" s="135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7"/>
      <c r="DJ7" s="90"/>
    </row>
    <row r="8" spans="1:114" ht="15">
      <c r="A8" s="10"/>
      <c r="B8" s="133" t="s">
        <v>8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4"/>
      <c r="BU8" s="135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7"/>
      <c r="DJ8" s="90"/>
    </row>
    <row r="9" spans="1:114" ht="45" customHeight="1">
      <c r="A9" s="32"/>
      <c r="B9" s="120" t="s">
        <v>129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1"/>
      <c r="BU9" s="122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4"/>
      <c r="DJ9" s="90"/>
    </row>
    <row r="10" spans="1:114" ht="45" customHeight="1">
      <c r="A10" s="32"/>
      <c r="B10" s="120" t="s">
        <v>120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1"/>
      <c r="BU10" s="122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4"/>
      <c r="DJ10" s="90"/>
    </row>
    <row r="11" spans="1:114" ht="45" customHeight="1">
      <c r="A11" s="32"/>
      <c r="B11" s="120" t="s">
        <v>121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1"/>
      <c r="BU11" s="122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4"/>
      <c r="DJ11" s="90"/>
    </row>
    <row r="12" spans="1:114" ht="30" customHeight="1">
      <c r="A12" s="32"/>
      <c r="B12" s="120" t="s">
        <v>122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1"/>
      <c r="BU12" s="122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4"/>
      <c r="DJ12" s="90"/>
    </row>
    <row r="13" spans="1:114" ht="30" customHeight="1">
      <c r="A13" s="32"/>
      <c r="B13" s="120" t="s">
        <v>123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1"/>
      <c r="BU13" s="122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4"/>
      <c r="DJ13" s="90"/>
    </row>
    <row r="14" spans="1:114" ht="15">
      <c r="A14" s="33"/>
      <c r="B14" s="133" t="s">
        <v>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4"/>
      <c r="BU14" s="122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4"/>
      <c r="DJ14" s="90"/>
    </row>
    <row r="15" spans="1:114" ht="30" customHeight="1">
      <c r="A15" s="32"/>
      <c r="B15" s="120" t="s">
        <v>27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1"/>
      <c r="BU15" s="122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4"/>
      <c r="DJ15" s="90"/>
    </row>
    <row r="16" spans="1:114" ht="15">
      <c r="A16" s="32"/>
      <c r="B16" s="120" t="s">
        <v>28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1"/>
      <c r="BU16" s="122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4"/>
      <c r="DJ16" s="90"/>
    </row>
    <row r="17" spans="1:108" s="3" customFormat="1" ht="15" customHeight="1">
      <c r="A17" s="31"/>
      <c r="B17" s="131" t="s">
        <v>99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2"/>
      <c r="BU17" s="138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40"/>
    </row>
    <row r="18" spans="1:108" ht="15">
      <c r="A18" s="10"/>
      <c r="B18" s="126" t="s">
        <v>1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7"/>
      <c r="BU18" s="122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4"/>
    </row>
    <row r="19" spans="1:108" ht="30" customHeight="1">
      <c r="A19" s="34"/>
      <c r="B19" s="141" t="s">
        <v>124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2"/>
      <c r="BU19" s="135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7"/>
    </row>
    <row r="20" spans="1:108" ht="30" customHeight="1">
      <c r="A20" s="32"/>
      <c r="B20" s="120" t="s">
        <v>125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1"/>
      <c r="BU20" s="135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7"/>
    </row>
    <row r="21" spans="1:108" ht="15" customHeight="1">
      <c r="A21" s="35"/>
      <c r="B21" s="133" t="s">
        <v>8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4"/>
      <c r="BU21" s="135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7"/>
    </row>
    <row r="22" spans="1:108" ht="15" customHeight="1">
      <c r="A22" s="32"/>
      <c r="B22" s="120" t="s">
        <v>9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1"/>
      <c r="BU22" s="122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4"/>
    </row>
    <row r="23" spans="1:108" ht="15" customHeight="1">
      <c r="A23" s="32"/>
      <c r="B23" s="120" t="s">
        <v>10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1"/>
      <c r="BU23" s="122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4"/>
    </row>
    <row r="24" spans="1:108" ht="15" customHeight="1">
      <c r="A24" s="32"/>
      <c r="B24" s="120" t="s">
        <v>106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1"/>
      <c r="BU24" s="122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4"/>
    </row>
    <row r="25" spans="1:108" ht="15" customHeight="1">
      <c r="A25" s="32"/>
      <c r="B25" s="120" t="s">
        <v>11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1"/>
      <c r="BU25" s="122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4"/>
    </row>
    <row r="26" spans="1:108" ht="15" customHeight="1">
      <c r="A26" s="32"/>
      <c r="B26" s="120" t="s">
        <v>12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1"/>
      <c r="BU26" s="122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4"/>
    </row>
    <row r="27" spans="1:108" ht="15" customHeight="1">
      <c r="A27" s="32"/>
      <c r="B27" s="120" t="s">
        <v>13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1"/>
      <c r="BU27" s="122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4"/>
    </row>
    <row r="28" spans="1:108" ht="30" customHeight="1">
      <c r="A28" s="32"/>
      <c r="B28" s="120" t="s">
        <v>67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1"/>
      <c r="BU28" s="122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4"/>
    </row>
    <row r="29" spans="1:108" ht="30" customHeight="1">
      <c r="A29" s="32"/>
      <c r="B29" s="120" t="s">
        <v>102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1"/>
      <c r="BU29" s="122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4"/>
    </row>
    <row r="30" spans="1:108" ht="15" customHeight="1">
      <c r="A30" s="32"/>
      <c r="B30" s="120" t="s">
        <v>68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1"/>
      <c r="BU30" s="122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4"/>
    </row>
    <row r="31" spans="1:108" ht="15" customHeight="1">
      <c r="A31" s="32"/>
      <c r="B31" s="120" t="s">
        <v>69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1"/>
      <c r="BU31" s="122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4"/>
    </row>
    <row r="32" spans="1:108" ht="45" customHeight="1">
      <c r="A32" s="32"/>
      <c r="B32" s="120" t="s">
        <v>70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1"/>
      <c r="BU32" s="122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4"/>
    </row>
    <row r="33" spans="1:108" ht="13.5" customHeight="1">
      <c r="A33" s="35"/>
      <c r="B33" s="133" t="s">
        <v>8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4"/>
      <c r="BU33" s="122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4"/>
    </row>
    <row r="34" spans="1:108" ht="15" customHeight="1">
      <c r="A34" s="32"/>
      <c r="B34" s="120" t="s">
        <v>71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1"/>
      <c r="BU34" s="122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4"/>
    </row>
    <row r="35" spans="1:108" ht="15" customHeight="1">
      <c r="A35" s="32"/>
      <c r="B35" s="120" t="s">
        <v>72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1"/>
      <c r="BU35" s="122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4"/>
    </row>
    <row r="36" spans="1:108" ht="15" customHeight="1">
      <c r="A36" s="32"/>
      <c r="B36" s="120" t="s">
        <v>66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1"/>
      <c r="BU36" s="122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4"/>
    </row>
    <row r="37" spans="1:108" ht="15" customHeight="1">
      <c r="A37" s="32"/>
      <c r="B37" s="120" t="s">
        <v>73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1"/>
      <c r="BU37" s="122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4"/>
    </row>
    <row r="38" spans="1:108" ht="15" customHeight="1">
      <c r="A38" s="32"/>
      <c r="B38" s="120" t="s">
        <v>74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1"/>
      <c r="BU38" s="122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4"/>
    </row>
    <row r="39" spans="1:108" ht="15" customHeight="1">
      <c r="A39" s="32"/>
      <c r="B39" s="120" t="s">
        <v>75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1"/>
      <c r="BU39" s="122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4"/>
    </row>
    <row r="40" spans="1:108" ht="30" customHeight="1">
      <c r="A40" s="32"/>
      <c r="B40" s="120" t="s">
        <v>76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1"/>
      <c r="BU40" s="122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4"/>
    </row>
    <row r="41" spans="1:108" ht="30" customHeight="1">
      <c r="A41" s="32"/>
      <c r="B41" s="120" t="s">
        <v>101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1"/>
      <c r="BU41" s="122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4"/>
    </row>
    <row r="42" spans="1:108" ht="15" customHeight="1">
      <c r="A42" s="32"/>
      <c r="B42" s="120" t="s">
        <v>77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1"/>
      <c r="BU42" s="122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4"/>
    </row>
    <row r="43" spans="1:108" ht="15" customHeight="1">
      <c r="A43" s="32"/>
      <c r="B43" s="120" t="s">
        <v>78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1"/>
      <c r="BU43" s="122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4"/>
    </row>
    <row r="44" spans="1:108" s="3" customFormat="1" ht="15" customHeight="1">
      <c r="A44" s="31"/>
      <c r="B44" s="131" t="s">
        <v>100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2"/>
      <c r="BU44" s="138">
        <f>BU47+BU62</f>
        <v>0</v>
      </c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40"/>
    </row>
    <row r="45" spans="1:108" ht="15" customHeight="1">
      <c r="A45" s="36"/>
      <c r="B45" s="126" t="s">
        <v>1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7"/>
      <c r="BU45" s="122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4"/>
    </row>
    <row r="46" spans="1:108" ht="15" customHeight="1">
      <c r="A46" s="32"/>
      <c r="B46" s="120" t="s">
        <v>79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1"/>
      <c r="BU46" s="122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4"/>
    </row>
    <row r="47" spans="1:108" ht="30" customHeight="1">
      <c r="A47" s="32"/>
      <c r="B47" s="120" t="s">
        <v>126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1"/>
      <c r="BU47" s="122">
        <f>BU49+BU50+BU51+BU52+BU53+BU54+BU55+BU56+BU57+BU58+BU59+BU60+BU61</f>
        <v>0</v>
      </c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4"/>
    </row>
    <row r="48" spans="1:108" ht="15" customHeight="1">
      <c r="A48" s="35"/>
      <c r="B48" s="133" t="s">
        <v>8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4"/>
      <c r="BU48" s="135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7"/>
    </row>
    <row r="49" spans="1:108" ht="15" customHeight="1">
      <c r="A49" s="32"/>
      <c r="B49" s="120" t="s">
        <v>86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1"/>
      <c r="BU49" s="122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4"/>
    </row>
    <row r="50" spans="1:108" ht="15" customHeight="1">
      <c r="A50" s="32"/>
      <c r="B50" s="120" t="s">
        <v>44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1"/>
      <c r="BU50" s="122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4"/>
    </row>
    <row r="51" spans="1:108" ht="15" customHeight="1">
      <c r="A51" s="32"/>
      <c r="B51" s="120" t="s">
        <v>45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1"/>
      <c r="BU51" s="122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4"/>
    </row>
    <row r="52" spans="1:108" ht="15" customHeight="1">
      <c r="A52" s="32"/>
      <c r="B52" s="120" t="s">
        <v>46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1"/>
      <c r="BU52" s="122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4"/>
    </row>
    <row r="53" spans="1:108" ht="15" customHeight="1">
      <c r="A53" s="32"/>
      <c r="B53" s="120" t="s">
        <v>47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1"/>
      <c r="BU53" s="122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4"/>
    </row>
    <row r="54" spans="1:108" ht="15" customHeight="1">
      <c r="A54" s="32"/>
      <c r="B54" s="120" t="s">
        <v>48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1"/>
      <c r="BU54" s="122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4"/>
    </row>
    <row r="55" spans="1:108" ht="15" customHeight="1">
      <c r="A55" s="32"/>
      <c r="B55" s="120" t="s">
        <v>49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1"/>
      <c r="BU55" s="122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1:108" ht="15" customHeight="1">
      <c r="A56" s="32"/>
      <c r="B56" s="120" t="s">
        <v>80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1"/>
      <c r="BU56" s="122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4"/>
    </row>
    <row r="57" spans="1:108" ht="15" customHeight="1">
      <c r="A57" s="32"/>
      <c r="B57" s="120" t="s">
        <v>103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1"/>
      <c r="BU57" s="122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4"/>
    </row>
    <row r="58" spans="1:108" ht="15" customHeight="1">
      <c r="A58" s="32"/>
      <c r="B58" s="120" t="s">
        <v>81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1"/>
      <c r="BU58" s="122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4"/>
    </row>
    <row r="59" spans="1:108" ht="15" customHeight="1">
      <c r="A59" s="32"/>
      <c r="B59" s="120" t="s">
        <v>82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1"/>
      <c r="BU59" s="122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4"/>
    </row>
    <row r="60" spans="1:108" ht="15" customHeight="1">
      <c r="A60" s="32"/>
      <c r="B60" s="120" t="s">
        <v>83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1"/>
      <c r="BU60" s="122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4"/>
    </row>
    <row r="61" spans="1:108" ht="15" customHeight="1">
      <c r="A61" s="32"/>
      <c r="B61" s="120" t="s">
        <v>84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1"/>
      <c r="BU61" s="122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4"/>
    </row>
    <row r="62" spans="1:108" ht="45" customHeight="1">
      <c r="A62" s="32"/>
      <c r="B62" s="120" t="s">
        <v>85</v>
      </c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1"/>
      <c r="BU62" s="122">
        <f>BU64+BU65+BU66+BU67+BU68+BU69+BU70+BU71+BU72+BU73+BU74+BU75+BU76</f>
        <v>0</v>
      </c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4"/>
    </row>
    <row r="63" spans="1:108" ht="15" customHeight="1">
      <c r="A63" s="37"/>
      <c r="B63" s="133" t="s">
        <v>8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4"/>
      <c r="BU63" s="122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4"/>
    </row>
    <row r="64" spans="1:108" ht="15" customHeight="1">
      <c r="A64" s="32"/>
      <c r="B64" s="120" t="s">
        <v>87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1"/>
      <c r="BU64" s="122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4"/>
    </row>
    <row r="65" spans="1:108" ht="15" customHeight="1">
      <c r="A65" s="32"/>
      <c r="B65" s="120" t="s">
        <v>50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1"/>
      <c r="BU65" s="122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4"/>
    </row>
    <row r="66" spans="1:108" ht="15" customHeight="1">
      <c r="A66" s="32"/>
      <c r="B66" s="120" t="s">
        <v>51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1"/>
      <c r="BU66" s="122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4"/>
    </row>
    <row r="67" spans="1:108" ht="15" customHeight="1">
      <c r="A67" s="32"/>
      <c r="B67" s="120" t="s">
        <v>52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1"/>
      <c r="BU67" s="122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4"/>
    </row>
    <row r="68" spans="1:108" ht="15" customHeight="1">
      <c r="A68" s="32"/>
      <c r="B68" s="120" t="s">
        <v>53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1"/>
      <c r="BU68" s="122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4"/>
    </row>
    <row r="69" spans="1:108" ht="15" customHeight="1">
      <c r="A69" s="32"/>
      <c r="B69" s="120" t="s">
        <v>54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1"/>
      <c r="BU69" s="122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4"/>
    </row>
    <row r="70" spans="1:108" ht="15" customHeight="1">
      <c r="A70" s="32"/>
      <c r="B70" s="120" t="s">
        <v>55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1"/>
      <c r="BU70" s="122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4"/>
    </row>
    <row r="71" spans="1:108" ht="15" customHeight="1">
      <c r="A71" s="32"/>
      <c r="B71" s="120" t="s">
        <v>88</v>
      </c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1"/>
      <c r="BU71" s="122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4"/>
    </row>
    <row r="72" spans="1:108" ht="15" customHeight="1">
      <c r="A72" s="32"/>
      <c r="B72" s="120" t="s">
        <v>104</v>
      </c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1"/>
      <c r="BU72" s="122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4"/>
    </row>
    <row r="73" spans="1:108" ht="15" customHeight="1">
      <c r="A73" s="32"/>
      <c r="B73" s="120" t="s">
        <v>89</v>
      </c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1"/>
      <c r="BU73" s="122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4"/>
    </row>
    <row r="74" spans="1:108" ht="15" customHeight="1">
      <c r="A74" s="32"/>
      <c r="B74" s="120" t="s">
        <v>90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1"/>
      <c r="BU74" s="122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4"/>
    </row>
    <row r="75" spans="1:108" ht="15" customHeight="1">
      <c r="A75" s="32"/>
      <c r="B75" s="120" t="s">
        <v>91</v>
      </c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1"/>
      <c r="BU75" s="122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4"/>
    </row>
    <row r="76" spans="1:108" ht="15" customHeight="1">
      <c r="A76" s="32"/>
      <c r="B76" s="120" t="s">
        <v>92</v>
      </c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1"/>
      <c r="BU76" s="122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4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17"/>
  <sheetViews>
    <sheetView tabSelected="1" view="pageBreakPreview" zoomScale="70" zoomScaleSheetLayoutView="70" zoomScalePageLayoutView="0" workbookViewId="0" topLeftCell="A19">
      <selection activeCell="E16" sqref="E16"/>
    </sheetView>
  </sheetViews>
  <sheetFormatPr defaultColWidth="9.00390625" defaultRowHeight="12.75"/>
  <cols>
    <col min="1" max="1" width="55.25390625" style="0" customWidth="1"/>
    <col min="2" max="2" width="12.375" style="0" customWidth="1"/>
    <col min="3" max="3" width="14.25390625" style="0" customWidth="1"/>
    <col min="4" max="4" width="12.125" style="0" customWidth="1"/>
    <col min="5" max="5" width="14.75390625" style="85" customWidth="1"/>
    <col min="6" max="6" width="13.00390625" style="0" customWidth="1"/>
  </cols>
  <sheetData>
    <row r="1" spans="1:5" ht="9.75" customHeight="1">
      <c r="A1" s="148"/>
      <c r="B1" s="148"/>
      <c r="C1" s="148"/>
      <c r="D1" s="148"/>
      <c r="E1" s="151"/>
    </row>
    <row r="2" spans="1:5" ht="14.25">
      <c r="A2" s="149" t="s">
        <v>131</v>
      </c>
      <c r="B2" s="149"/>
      <c r="C2" s="149"/>
      <c r="D2" s="150"/>
      <c r="E2" s="152"/>
    </row>
    <row r="3" spans="1:5" ht="9.75" customHeight="1" thickBot="1">
      <c r="A3" s="86"/>
      <c r="B3" s="86"/>
      <c r="C3" s="86"/>
      <c r="D3" s="87"/>
      <c r="E3" s="88"/>
    </row>
    <row r="4" spans="1:5" ht="86.25" customHeight="1">
      <c r="A4" s="51" t="s">
        <v>0</v>
      </c>
      <c r="B4" s="52" t="s">
        <v>132</v>
      </c>
      <c r="C4" s="52" t="s">
        <v>133</v>
      </c>
      <c r="D4" s="52" t="s">
        <v>134</v>
      </c>
      <c r="E4" s="75" t="s">
        <v>93</v>
      </c>
    </row>
    <row r="5" spans="1:5" ht="20.25" customHeight="1">
      <c r="A5" s="53" t="s">
        <v>56</v>
      </c>
      <c r="B5" s="43"/>
      <c r="C5" s="43"/>
      <c r="D5" s="41" t="s">
        <v>22</v>
      </c>
      <c r="E5" s="76">
        <v>39381.4</v>
      </c>
    </row>
    <row r="6" spans="1:5" ht="15">
      <c r="A6" s="89" t="s">
        <v>23</v>
      </c>
      <c r="B6" s="43"/>
      <c r="C6" s="43"/>
      <c r="D6" s="41" t="s">
        <v>22</v>
      </c>
      <c r="E6" s="76">
        <f>E8+E9+E11</f>
        <v>70239737.6</v>
      </c>
    </row>
    <row r="7" spans="1:5" ht="15">
      <c r="A7" s="53" t="s">
        <v>8</v>
      </c>
      <c r="B7" s="43"/>
      <c r="C7" s="43"/>
      <c r="D7" s="41" t="s">
        <v>22</v>
      </c>
      <c r="E7" s="77"/>
    </row>
    <row r="8" spans="1:5" ht="15">
      <c r="A8" s="53" t="s">
        <v>135</v>
      </c>
      <c r="B8" s="43"/>
      <c r="C8" s="43"/>
      <c r="D8" s="41" t="s">
        <v>22</v>
      </c>
      <c r="E8" s="77">
        <f>E25+E48</f>
        <v>54141404</v>
      </c>
    </row>
    <row r="9" spans="1:5" ht="15">
      <c r="A9" s="54" t="s">
        <v>136</v>
      </c>
      <c r="B9" s="43"/>
      <c r="C9" s="43"/>
      <c r="D9" s="41"/>
      <c r="E9" s="77">
        <f>E68+E77+E82+E102+E72</f>
        <v>3429510</v>
      </c>
    </row>
    <row r="10" spans="1:5" ht="15">
      <c r="A10" s="53" t="s">
        <v>29</v>
      </c>
      <c r="B10" s="43"/>
      <c r="C10" s="43"/>
      <c r="D10" s="41"/>
      <c r="E10" s="77"/>
    </row>
    <row r="11" spans="1:5" ht="63" customHeight="1">
      <c r="A11" s="53" t="s">
        <v>137</v>
      </c>
      <c r="B11" s="43"/>
      <c r="C11" s="43"/>
      <c r="D11" s="41" t="s">
        <v>22</v>
      </c>
      <c r="E11" s="78">
        <f>E13+E14+E15+E16</f>
        <v>12668823.600000001</v>
      </c>
    </row>
    <row r="12" spans="1:5" ht="15">
      <c r="A12" s="53" t="s">
        <v>8</v>
      </c>
      <c r="B12" s="43"/>
      <c r="C12" s="43"/>
      <c r="D12" s="41" t="s">
        <v>22</v>
      </c>
      <c r="E12" s="77"/>
    </row>
    <row r="13" spans="1:5" ht="15">
      <c r="A13" s="53" t="s">
        <v>183</v>
      </c>
      <c r="B13" s="43"/>
      <c r="C13" s="43"/>
      <c r="D13" s="41" t="s">
        <v>22</v>
      </c>
      <c r="E13" s="77">
        <f>E172-107960+1800.73-39381.4-731850</f>
        <v>10216973.6</v>
      </c>
    </row>
    <row r="14" spans="1:5" ht="15">
      <c r="A14" s="53" t="s">
        <v>184</v>
      </c>
      <c r="B14" s="43"/>
      <c r="C14" s="43"/>
      <c r="D14" s="41" t="s">
        <v>22</v>
      </c>
      <c r="E14" s="77">
        <f>E153+E155+E158+E162+E163+E168+E171+107960-1800.73</f>
        <v>1716895.29</v>
      </c>
    </row>
    <row r="15" spans="1:5" ht="15">
      <c r="A15" s="53" t="s">
        <v>185</v>
      </c>
      <c r="B15" s="43"/>
      <c r="C15" s="43"/>
      <c r="D15" s="41"/>
      <c r="E15" s="77">
        <f>E160</f>
        <v>3104.71</v>
      </c>
    </row>
    <row r="16" spans="1:5" ht="15">
      <c r="A16" s="53" t="s">
        <v>198</v>
      </c>
      <c r="B16" s="91"/>
      <c r="C16" s="91"/>
      <c r="D16" s="41"/>
      <c r="E16" s="77">
        <v>731850</v>
      </c>
    </row>
    <row r="17" spans="1:5" ht="30">
      <c r="A17" s="53" t="s">
        <v>94</v>
      </c>
      <c r="B17" s="43"/>
      <c r="C17" s="43"/>
      <c r="D17" s="41" t="s">
        <v>22</v>
      </c>
      <c r="E17" s="78"/>
    </row>
    <row r="18" spans="1:5" ht="15">
      <c r="A18" s="53" t="s">
        <v>8</v>
      </c>
      <c r="B18" s="43"/>
      <c r="C18" s="43"/>
      <c r="D18" s="41" t="s">
        <v>22</v>
      </c>
      <c r="E18" s="77"/>
    </row>
    <row r="19" spans="1:5" ht="15">
      <c r="A19" s="53"/>
      <c r="B19" s="43"/>
      <c r="C19" s="43"/>
      <c r="D19" s="41"/>
      <c r="E19" s="77"/>
    </row>
    <row r="20" spans="1:5" ht="15">
      <c r="A20" s="53" t="s">
        <v>95</v>
      </c>
      <c r="B20" s="43"/>
      <c r="C20" s="43"/>
      <c r="D20" s="41" t="s">
        <v>22</v>
      </c>
      <c r="E20" s="78"/>
    </row>
    <row r="21" spans="1:5" ht="18" customHeight="1">
      <c r="A21" s="53" t="s">
        <v>57</v>
      </c>
      <c r="B21" s="43"/>
      <c r="C21" s="43"/>
      <c r="D21" s="41" t="s">
        <v>22</v>
      </c>
      <c r="E21" s="77"/>
    </row>
    <row r="22" spans="1:5" ht="15">
      <c r="A22" s="89" t="s">
        <v>24</v>
      </c>
      <c r="B22" s="43"/>
      <c r="C22" s="43"/>
      <c r="D22" s="41">
        <v>900</v>
      </c>
      <c r="E22" s="76">
        <f>E25+E48+E68+E77+E82+E102+E150+E72</f>
        <v>70279119</v>
      </c>
    </row>
    <row r="23" spans="1:5" ht="15">
      <c r="A23" s="53" t="s">
        <v>8</v>
      </c>
      <c r="B23" s="43"/>
      <c r="C23" s="43"/>
      <c r="D23" s="41"/>
      <c r="E23" s="77"/>
    </row>
    <row r="24" spans="1:5" ht="15">
      <c r="A24" s="55" t="s">
        <v>127</v>
      </c>
      <c r="B24" s="41" t="s">
        <v>180</v>
      </c>
      <c r="C24" s="43"/>
      <c r="D24" s="41" t="s">
        <v>22</v>
      </c>
      <c r="E24" s="78"/>
    </row>
    <row r="25" spans="1:5" ht="40.5" customHeight="1">
      <c r="A25" s="56" t="s">
        <v>179</v>
      </c>
      <c r="B25" s="43"/>
      <c r="C25" s="44">
        <v>1210121020</v>
      </c>
      <c r="D25" s="44" t="s">
        <v>22</v>
      </c>
      <c r="E25" s="79">
        <f>E26+E31+E43</f>
        <v>7579321</v>
      </c>
    </row>
    <row r="26" spans="1:5" ht="15">
      <c r="A26" s="55" t="s">
        <v>30</v>
      </c>
      <c r="B26" s="45"/>
      <c r="C26" s="46"/>
      <c r="D26" s="47">
        <v>210</v>
      </c>
      <c r="E26" s="78">
        <f>E28+E29+E30</f>
        <v>2758621</v>
      </c>
    </row>
    <row r="27" spans="1:5" ht="15">
      <c r="A27" s="55" t="s">
        <v>1</v>
      </c>
      <c r="B27" s="43"/>
      <c r="C27" s="43"/>
      <c r="D27" s="42"/>
      <c r="E27" s="77"/>
    </row>
    <row r="28" spans="1:5" ht="15">
      <c r="A28" s="55" t="s">
        <v>31</v>
      </c>
      <c r="B28" s="45"/>
      <c r="C28" s="46"/>
      <c r="D28" s="47">
        <v>211</v>
      </c>
      <c r="E28" s="77">
        <v>2116452</v>
      </c>
    </row>
    <row r="29" spans="1:5" ht="15">
      <c r="A29" s="57" t="s">
        <v>32</v>
      </c>
      <c r="B29" s="45"/>
      <c r="C29" s="46"/>
      <c r="D29" s="47">
        <v>212</v>
      </c>
      <c r="E29" s="77">
        <v>3000</v>
      </c>
    </row>
    <row r="30" spans="1:5" ht="15">
      <c r="A30" s="55" t="s">
        <v>138</v>
      </c>
      <c r="B30" s="45"/>
      <c r="C30" s="46"/>
      <c r="D30" s="47">
        <v>213</v>
      </c>
      <c r="E30" s="77">
        <v>639169</v>
      </c>
    </row>
    <row r="31" spans="1:5" ht="15">
      <c r="A31" s="55" t="s">
        <v>41</v>
      </c>
      <c r="B31" s="45"/>
      <c r="C31" s="46"/>
      <c r="D31" s="47">
        <v>220</v>
      </c>
      <c r="E31" s="78">
        <f>E33+E35+E37+E38+E42</f>
        <v>4633100</v>
      </c>
    </row>
    <row r="32" spans="1:5" ht="15">
      <c r="A32" s="55" t="s">
        <v>1</v>
      </c>
      <c r="B32" s="45"/>
      <c r="C32" s="46"/>
      <c r="D32" s="47"/>
      <c r="E32" s="77"/>
    </row>
    <row r="33" spans="1:5" ht="15">
      <c r="A33" s="55" t="s">
        <v>33</v>
      </c>
      <c r="B33" s="45"/>
      <c r="C33" s="46"/>
      <c r="D33" s="47">
        <v>221</v>
      </c>
      <c r="E33" s="77">
        <v>72029</v>
      </c>
    </row>
    <row r="34" spans="1:5" ht="15" hidden="1">
      <c r="A34" s="55" t="s">
        <v>34</v>
      </c>
      <c r="B34" s="45"/>
      <c r="C34" s="46"/>
      <c r="D34" s="47">
        <v>222</v>
      </c>
      <c r="E34" s="77"/>
    </row>
    <row r="35" spans="1:5" ht="15">
      <c r="A35" s="55" t="s">
        <v>35</v>
      </c>
      <c r="B35" s="45"/>
      <c r="C35" s="46"/>
      <c r="D35" s="47">
        <v>223</v>
      </c>
      <c r="E35" s="77">
        <v>3144337</v>
      </c>
    </row>
    <row r="36" spans="1:5" ht="15" hidden="1">
      <c r="A36" s="55" t="s">
        <v>36</v>
      </c>
      <c r="B36" s="45"/>
      <c r="C36" s="46"/>
      <c r="D36" s="47">
        <v>224</v>
      </c>
      <c r="E36" s="77"/>
    </row>
    <row r="37" spans="1:5" ht="15">
      <c r="A37" s="55" t="s">
        <v>37</v>
      </c>
      <c r="B37" s="45"/>
      <c r="C37" s="46"/>
      <c r="D37" s="47">
        <v>225</v>
      </c>
      <c r="E37" s="77">
        <v>548827</v>
      </c>
    </row>
    <row r="38" spans="1:5" ht="15">
      <c r="A38" s="55" t="s">
        <v>38</v>
      </c>
      <c r="B38" s="45"/>
      <c r="C38" s="46"/>
      <c r="D38" s="47">
        <v>226</v>
      </c>
      <c r="E38" s="77">
        <v>337417</v>
      </c>
    </row>
    <row r="39" spans="1:5" ht="15" hidden="1">
      <c r="A39" s="55" t="s">
        <v>58</v>
      </c>
      <c r="B39" s="45"/>
      <c r="C39" s="46"/>
      <c r="D39" s="47">
        <v>260</v>
      </c>
      <c r="E39" s="78"/>
    </row>
    <row r="40" spans="1:5" ht="15" hidden="1">
      <c r="A40" s="55" t="s">
        <v>1</v>
      </c>
      <c r="B40" s="45"/>
      <c r="C40" s="46"/>
      <c r="D40" s="47"/>
      <c r="E40" s="77"/>
    </row>
    <row r="41" spans="1:5" ht="15" hidden="1">
      <c r="A41" s="55" t="s">
        <v>59</v>
      </c>
      <c r="B41" s="45"/>
      <c r="C41" s="46"/>
      <c r="D41" s="47">
        <v>262</v>
      </c>
      <c r="E41" s="77"/>
    </row>
    <row r="42" spans="1:5" ht="15">
      <c r="A42" s="55" t="s">
        <v>60</v>
      </c>
      <c r="B42" s="45"/>
      <c r="C42" s="46"/>
      <c r="D42" s="47">
        <v>290</v>
      </c>
      <c r="E42" s="77">
        <v>530490</v>
      </c>
    </row>
    <row r="43" spans="1:5" ht="15">
      <c r="A43" s="55" t="s">
        <v>139</v>
      </c>
      <c r="B43" s="45"/>
      <c r="C43" s="46"/>
      <c r="D43" s="47">
        <v>300</v>
      </c>
      <c r="E43" s="78">
        <f>E45+E46</f>
        <v>187600</v>
      </c>
    </row>
    <row r="44" spans="1:5" ht="15">
      <c r="A44" s="55" t="s">
        <v>1</v>
      </c>
      <c r="B44" s="45"/>
      <c r="C44" s="46"/>
      <c r="D44" s="47"/>
      <c r="E44" s="77"/>
    </row>
    <row r="45" spans="1:5" ht="15">
      <c r="A45" s="55" t="s">
        <v>39</v>
      </c>
      <c r="B45" s="45"/>
      <c r="C45" s="46"/>
      <c r="D45" s="47">
        <v>310</v>
      </c>
      <c r="E45" s="77"/>
    </row>
    <row r="46" spans="1:5" ht="15">
      <c r="A46" s="55" t="s">
        <v>40</v>
      </c>
      <c r="B46" s="45"/>
      <c r="C46" s="46"/>
      <c r="D46" s="47">
        <v>340</v>
      </c>
      <c r="E46" s="77">
        <v>187600</v>
      </c>
    </row>
    <row r="47" spans="1:5" ht="15">
      <c r="A47" s="55" t="s">
        <v>127</v>
      </c>
      <c r="B47" s="41"/>
      <c r="C47" s="46"/>
      <c r="D47" s="47"/>
      <c r="E47" s="77"/>
    </row>
    <row r="48" spans="1:5" ht="51">
      <c r="A48" s="56" t="s">
        <v>181</v>
      </c>
      <c r="B48" s="43"/>
      <c r="C48" s="73" t="s">
        <v>187</v>
      </c>
      <c r="D48" s="44"/>
      <c r="E48" s="78">
        <f>E49+E53+E56</f>
        <v>46562083</v>
      </c>
    </row>
    <row r="49" spans="1:5" ht="15">
      <c r="A49" s="55" t="s">
        <v>30</v>
      </c>
      <c r="B49" s="45"/>
      <c r="C49" s="46"/>
      <c r="D49" s="47">
        <v>210</v>
      </c>
      <c r="E49" s="78">
        <f>E51+E52</f>
        <v>46229138</v>
      </c>
    </row>
    <row r="50" spans="1:5" ht="15">
      <c r="A50" s="55" t="s">
        <v>1</v>
      </c>
      <c r="B50" s="43"/>
      <c r="C50" s="43"/>
      <c r="D50" s="42"/>
      <c r="E50" s="77"/>
    </row>
    <row r="51" spans="1:5" ht="15">
      <c r="A51" s="55" t="s">
        <v>31</v>
      </c>
      <c r="B51" s="45"/>
      <c r="C51" s="46"/>
      <c r="D51" s="47">
        <v>211</v>
      </c>
      <c r="E51" s="77">
        <v>35506251</v>
      </c>
    </row>
    <row r="52" spans="1:5" ht="15">
      <c r="A52" s="55" t="s">
        <v>138</v>
      </c>
      <c r="B52" s="45"/>
      <c r="C52" s="46"/>
      <c r="D52" s="47">
        <v>213</v>
      </c>
      <c r="E52" s="77">
        <v>10722887</v>
      </c>
    </row>
    <row r="53" spans="1:5" ht="15">
      <c r="A53" s="55" t="s">
        <v>41</v>
      </c>
      <c r="B53" s="45"/>
      <c r="C53" s="46"/>
      <c r="D53" s="47">
        <v>220</v>
      </c>
      <c r="E53" s="77">
        <f>E55</f>
        <v>34661</v>
      </c>
    </row>
    <row r="54" spans="1:5" ht="15">
      <c r="A54" s="55" t="s">
        <v>1</v>
      </c>
      <c r="B54" s="45"/>
      <c r="C54" s="46"/>
      <c r="D54" s="47"/>
      <c r="E54" s="77"/>
    </row>
    <row r="55" spans="1:5" ht="15">
      <c r="A55" s="55" t="s">
        <v>38</v>
      </c>
      <c r="B55" s="45"/>
      <c r="C55" s="46"/>
      <c r="D55" s="47">
        <v>226</v>
      </c>
      <c r="E55" s="77">
        <v>34661</v>
      </c>
    </row>
    <row r="56" spans="1:5" ht="15">
      <c r="A56" s="55" t="s">
        <v>139</v>
      </c>
      <c r="B56" s="45"/>
      <c r="C56" s="46"/>
      <c r="D56" s="47">
        <v>300</v>
      </c>
      <c r="E56" s="78">
        <f>E59</f>
        <v>298284</v>
      </c>
    </row>
    <row r="57" spans="1:5" ht="15">
      <c r="A57" s="55" t="s">
        <v>1</v>
      </c>
      <c r="B57" s="45"/>
      <c r="C57" s="46"/>
      <c r="D57" s="47"/>
      <c r="E57" s="77"/>
    </row>
    <row r="58" spans="1:5" ht="15" hidden="1">
      <c r="A58" s="55" t="s">
        <v>39</v>
      </c>
      <c r="B58" s="45"/>
      <c r="C58" s="46"/>
      <c r="D58" s="47">
        <v>310</v>
      </c>
      <c r="E58" s="77"/>
    </row>
    <row r="59" spans="1:5" ht="15">
      <c r="A59" s="55" t="s">
        <v>40</v>
      </c>
      <c r="B59" s="45"/>
      <c r="C59" s="46"/>
      <c r="D59" s="47">
        <v>340</v>
      </c>
      <c r="E59" s="77">
        <v>298284</v>
      </c>
    </row>
    <row r="60" spans="1:5" ht="12.75" hidden="1">
      <c r="A60" s="153" t="s">
        <v>140</v>
      </c>
      <c r="B60" s="154"/>
      <c r="C60" s="155">
        <v>8070202</v>
      </c>
      <c r="D60" s="156"/>
      <c r="E60" s="157"/>
    </row>
    <row r="61" spans="1:5" ht="12.75" hidden="1">
      <c r="A61" s="153"/>
      <c r="B61" s="154"/>
      <c r="C61" s="155"/>
      <c r="D61" s="156"/>
      <c r="E61" s="157"/>
    </row>
    <row r="62" spans="1:5" ht="15" hidden="1">
      <c r="A62" s="55" t="s">
        <v>30</v>
      </c>
      <c r="B62" s="45"/>
      <c r="C62" s="46"/>
      <c r="D62" s="47">
        <v>210</v>
      </c>
      <c r="E62" s="78"/>
    </row>
    <row r="63" spans="1:5" ht="15" hidden="1">
      <c r="A63" s="55" t="s">
        <v>1</v>
      </c>
      <c r="B63" s="43"/>
      <c r="C63" s="43"/>
      <c r="D63" s="42"/>
      <c r="E63" s="77"/>
    </row>
    <row r="64" spans="1:5" ht="15" hidden="1">
      <c r="A64" s="55" t="s">
        <v>31</v>
      </c>
      <c r="B64" s="45"/>
      <c r="C64" s="46"/>
      <c r="D64" s="47">
        <v>211</v>
      </c>
      <c r="E64" s="77"/>
    </row>
    <row r="65" spans="1:5" ht="15" hidden="1">
      <c r="A65" s="55" t="s">
        <v>138</v>
      </c>
      <c r="B65" s="45"/>
      <c r="C65" s="46"/>
      <c r="D65" s="47">
        <v>213</v>
      </c>
      <c r="E65" s="77"/>
    </row>
    <row r="66" spans="1:5" ht="15" hidden="1">
      <c r="A66" s="55" t="s">
        <v>141</v>
      </c>
      <c r="B66" s="45"/>
      <c r="C66" s="47" t="s">
        <v>141</v>
      </c>
      <c r="D66" s="47"/>
      <c r="E66" s="77"/>
    </row>
    <row r="67" spans="1:5" ht="15">
      <c r="A67" s="55" t="s">
        <v>188</v>
      </c>
      <c r="B67" s="41" t="s">
        <v>142</v>
      </c>
      <c r="C67" s="43"/>
      <c r="D67" s="41"/>
      <c r="E67" s="78">
        <f>E77+E82+E89+E94++E102+E68</f>
        <v>3429510</v>
      </c>
    </row>
    <row r="68" spans="1:5" ht="51">
      <c r="A68" s="58" t="s">
        <v>189</v>
      </c>
      <c r="B68" s="45"/>
      <c r="C68" s="74">
        <v>1210121020</v>
      </c>
      <c r="D68" s="48"/>
      <c r="E68" s="79">
        <f>E69</f>
        <v>80100</v>
      </c>
    </row>
    <row r="69" spans="1:5" ht="15">
      <c r="A69" s="55" t="s">
        <v>41</v>
      </c>
      <c r="B69" s="45"/>
      <c r="C69" s="46"/>
      <c r="D69" s="47">
        <v>220</v>
      </c>
      <c r="E69" s="78">
        <f>E71</f>
        <v>80100</v>
      </c>
    </row>
    <row r="70" spans="1:5" ht="15">
      <c r="A70" s="55" t="s">
        <v>1</v>
      </c>
      <c r="B70" s="45"/>
      <c r="C70" s="46"/>
      <c r="D70" s="47"/>
      <c r="E70" s="77"/>
    </row>
    <row r="71" spans="1:5" ht="15">
      <c r="A71" s="55" t="s">
        <v>38</v>
      </c>
      <c r="B71" s="45"/>
      <c r="C71" s="46"/>
      <c r="D71" s="47">
        <v>226</v>
      </c>
      <c r="E71" s="77">
        <v>80100</v>
      </c>
    </row>
    <row r="72" spans="1:5" ht="25.5" hidden="1">
      <c r="A72" s="58" t="s">
        <v>178</v>
      </c>
      <c r="B72" s="41"/>
      <c r="C72" s="73">
        <v>7118090</v>
      </c>
      <c r="D72" s="41"/>
      <c r="E72" s="80">
        <f>E75+E76</f>
        <v>0</v>
      </c>
    </row>
    <row r="73" spans="1:5" ht="15" hidden="1">
      <c r="A73" s="55" t="s">
        <v>41</v>
      </c>
      <c r="B73" s="45"/>
      <c r="C73" s="46"/>
      <c r="D73" s="47">
        <v>220</v>
      </c>
      <c r="E73" s="78"/>
    </row>
    <row r="74" spans="1:5" ht="15" hidden="1">
      <c r="A74" s="55" t="s">
        <v>1</v>
      </c>
      <c r="B74" s="45"/>
      <c r="C74" s="46"/>
      <c r="D74" s="47"/>
      <c r="E74" s="78"/>
    </row>
    <row r="75" spans="1:5" ht="15" hidden="1">
      <c r="A75" s="55" t="s">
        <v>37</v>
      </c>
      <c r="B75" s="45"/>
      <c r="C75" s="46"/>
      <c r="D75" s="47">
        <v>225</v>
      </c>
      <c r="E75" s="79"/>
    </row>
    <row r="76" spans="1:5" ht="15" hidden="1">
      <c r="A76" s="55" t="s">
        <v>40</v>
      </c>
      <c r="B76" s="45"/>
      <c r="C76" s="46"/>
      <c r="D76" s="47"/>
      <c r="E76" s="79"/>
    </row>
    <row r="77" spans="1:5" ht="27" customHeight="1">
      <c r="A77" s="58" t="s">
        <v>190</v>
      </c>
      <c r="B77" s="41"/>
      <c r="C77" s="73">
        <v>1210821090</v>
      </c>
      <c r="D77" s="41"/>
      <c r="E77" s="80">
        <f>E78</f>
        <v>2839410</v>
      </c>
    </row>
    <row r="78" spans="1:5" ht="15">
      <c r="A78" s="55" t="s">
        <v>139</v>
      </c>
      <c r="B78" s="45"/>
      <c r="C78" s="46"/>
      <c r="D78" s="47">
        <v>300</v>
      </c>
      <c r="E78" s="78">
        <f>E81</f>
        <v>2839410</v>
      </c>
    </row>
    <row r="79" spans="1:5" ht="15">
      <c r="A79" s="55" t="s">
        <v>1</v>
      </c>
      <c r="B79" s="45"/>
      <c r="C79" s="46"/>
      <c r="D79" s="47"/>
      <c r="E79" s="78"/>
    </row>
    <row r="80" spans="1:5" ht="15" hidden="1">
      <c r="A80" s="55" t="s">
        <v>39</v>
      </c>
      <c r="B80" s="45"/>
      <c r="C80" s="46"/>
      <c r="D80" s="47">
        <v>310</v>
      </c>
      <c r="E80" s="79"/>
    </row>
    <row r="81" spans="1:5" ht="15">
      <c r="A81" s="55" t="s">
        <v>40</v>
      </c>
      <c r="B81" s="45"/>
      <c r="C81" s="46"/>
      <c r="D81" s="47">
        <v>340</v>
      </c>
      <c r="E81" s="79">
        <v>2839410</v>
      </c>
    </row>
    <row r="82" spans="1:5" ht="51">
      <c r="A82" s="58" t="s">
        <v>191</v>
      </c>
      <c r="B82" s="45"/>
      <c r="C82" s="74">
        <v>1211121130</v>
      </c>
      <c r="D82" s="48"/>
      <c r="E82" s="79">
        <f>E83</f>
        <v>510000</v>
      </c>
    </row>
    <row r="83" spans="1:5" ht="15">
      <c r="A83" s="55" t="s">
        <v>41</v>
      </c>
      <c r="B83" s="45"/>
      <c r="C83" s="46"/>
      <c r="D83" s="47">
        <v>220</v>
      </c>
      <c r="E83" s="78">
        <f>E85</f>
        <v>510000</v>
      </c>
    </row>
    <row r="84" spans="1:5" ht="15">
      <c r="A84" s="55" t="s">
        <v>1</v>
      </c>
      <c r="B84" s="45"/>
      <c r="C84" s="46"/>
      <c r="D84" s="47"/>
      <c r="E84" s="77"/>
    </row>
    <row r="85" spans="1:5" ht="15">
      <c r="A85" s="55" t="s">
        <v>37</v>
      </c>
      <c r="B85" s="45"/>
      <c r="C85" s="46"/>
      <c r="D85" s="47">
        <v>225</v>
      </c>
      <c r="E85" s="77">
        <v>510000</v>
      </c>
    </row>
    <row r="86" spans="1:5" ht="15" hidden="1">
      <c r="A86" s="55" t="s">
        <v>139</v>
      </c>
      <c r="B86" s="45"/>
      <c r="C86" s="46"/>
      <c r="D86" s="47">
        <v>300</v>
      </c>
      <c r="E86" s="78"/>
    </row>
    <row r="87" spans="1:5" ht="15" hidden="1">
      <c r="A87" s="55" t="s">
        <v>1</v>
      </c>
      <c r="B87" s="45"/>
      <c r="C87" s="46"/>
      <c r="D87" s="47"/>
      <c r="E87" s="77"/>
    </row>
    <row r="88" spans="1:5" ht="15" hidden="1">
      <c r="A88" s="55" t="s">
        <v>39</v>
      </c>
      <c r="B88" s="45"/>
      <c r="C88" s="46"/>
      <c r="D88" s="47">
        <v>310</v>
      </c>
      <c r="E88" s="77"/>
    </row>
    <row r="89" spans="1:5" ht="25.5" hidden="1">
      <c r="A89" s="58" t="s">
        <v>162</v>
      </c>
      <c r="B89" s="45"/>
      <c r="C89" s="72">
        <v>7953000</v>
      </c>
      <c r="D89" s="48"/>
      <c r="E89" s="79">
        <f>E92+E93</f>
        <v>0</v>
      </c>
    </row>
    <row r="90" spans="1:5" ht="15" hidden="1">
      <c r="A90" s="55" t="s">
        <v>139</v>
      </c>
      <c r="B90" s="45"/>
      <c r="C90" s="46"/>
      <c r="D90" s="47">
        <v>300</v>
      </c>
      <c r="E90" s="78"/>
    </row>
    <row r="91" spans="1:5" ht="15" hidden="1">
      <c r="A91" s="55" t="s">
        <v>1</v>
      </c>
      <c r="B91" s="45"/>
      <c r="C91" s="46"/>
      <c r="D91" s="47"/>
      <c r="E91" s="77"/>
    </row>
    <row r="92" spans="1:5" ht="15" hidden="1">
      <c r="A92" s="55" t="s">
        <v>39</v>
      </c>
      <c r="B92" s="45"/>
      <c r="C92" s="46"/>
      <c r="D92" s="47">
        <v>310</v>
      </c>
      <c r="E92" s="77"/>
    </row>
    <row r="93" spans="1:5" ht="15" hidden="1">
      <c r="A93" s="55" t="s">
        <v>40</v>
      </c>
      <c r="B93" s="45"/>
      <c r="C93" s="46"/>
      <c r="D93" s="47">
        <v>340</v>
      </c>
      <c r="E93" s="77"/>
    </row>
    <row r="94" spans="1:5" ht="39" hidden="1">
      <c r="A94" s="59" t="s">
        <v>170</v>
      </c>
      <c r="B94" s="45"/>
      <c r="C94" s="72">
        <v>7956100</v>
      </c>
      <c r="D94" s="48"/>
      <c r="E94" s="79">
        <f>E97+E98+E101</f>
        <v>0</v>
      </c>
    </row>
    <row r="95" spans="1:5" ht="15" hidden="1">
      <c r="A95" s="55" t="s">
        <v>41</v>
      </c>
      <c r="B95" s="45"/>
      <c r="C95" s="46"/>
      <c r="D95" s="47">
        <v>220</v>
      </c>
      <c r="E95" s="78"/>
    </row>
    <row r="96" spans="1:5" ht="15" hidden="1">
      <c r="A96" s="55" t="s">
        <v>1</v>
      </c>
      <c r="B96" s="45"/>
      <c r="C96" s="46"/>
      <c r="D96" s="47"/>
      <c r="E96" s="77"/>
    </row>
    <row r="97" spans="1:5" ht="15" hidden="1">
      <c r="A97" s="55" t="s">
        <v>37</v>
      </c>
      <c r="B97" s="45"/>
      <c r="C97" s="46"/>
      <c r="D97" s="47">
        <v>225</v>
      </c>
      <c r="E97" s="77"/>
    </row>
    <row r="98" spans="1:5" ht="15" hidden="1">
      <c r="A98" s="55" t="s">
        <v>38</v>
      </c>
      <c r="B98" s="45"/>
      <c r="C98" s="46"/>
      <c r="D98" s="47">
        <v>226</v>
      </c>
      <c r="E98" s="77"/>
    </row>
    <row r="99" spans="1:5" ht="15" hidden="1">
      <c r="A99" s="55" t="s">
        <v>139</v>
      </c>
      <c r="B99" s="45"/>
      <c r="C99" s="46"/>
      <c r="D99" s="47">
        <v>300</v>
      </c>
      <c r="E99" s="78"/>
    </row>
    <row r="100" spans="1:5" ht="15" hidden="1">
      <c r="A100" s="55" t="s">
        <v>1</v>
      </c>
      <c r="B100" s="45"/>
      <c r="C100" s="46"/>
      <c r="D100" s="47"/>
      <c r="E100" s="77"/>
    </row>
    <row r="101" spans="1:5" ht="15" hidden="1">
      <c r="A101" s="55" t="s">
        <v>39</v>
      </c>
      <c r="B101" s="45"/>
      <c r="C101" s="46"/>
      <c r="D101" s="47">
        <v>310</v>
      </c>
      <c r="E101" s="77"/>
    </row>
    <row r="102" spans="1:5" ht="25.5" hidden="1">
      <c r="A102" s="58" t="s">
        <v>176</v>
      </c>
      <c r="B102" s="45"/>
      <c r="C102" s="74">
        <v>7122103</v>
      </c>
      <c r="D102" s="48"/>
      <c r="E102" s="79">
        <f>E105+E106+E107+E108+E110+E111+E112+E113+E114+E115+E117+E118</f>
        <v>0</v>
      </c>
    </row>
    <row r="103" spans="1:5" ht="15" hidden="1">
      <c r="A103" s="55" t="s">
        <v>30</v>
      </c>
      <c r="B103" s="45"/>
      <c r="C103" s="46"/>
      <c r="D103" s="47">
        <v>210</v>
      </c>
      <c r="E103" s="78"/>
    </row>
    <row r="104" spans="1:5" ht="15" hidden="1">
      <c r="A104" s="55" t="s">
        <v>1</v>
      </c>
      <c r="B104" s="43"/>
      <c r="C104" s="43"/>
      <c r="D104" s="42"/>
      <c r="E104" s="77"/>
    </row>
    <row r="105" spans="1:5" ht="15" hidden="1">
      <c r="A105" s="55" t="s">
        <v>31</v>
      </c>
      <c r="B105" s="45"/>
      <c r="C105" s="46"/>
      <c r="D105" s="47">
        <v>211</v>
      </c>
      <c r="E105" s="77"/>
    </row>
    <row r="106" spans="1:5" ht="15" hidden="1">
      <c r="A106" s="57" t="s">
        <v>32</v>
      </c>
      <c r="B106" s="45"/>
      <c r="C106" s="46"/>
      <c r="D106" s="47">
        <v>212</v>
      </c>
      <c r="E106" s="77"/>
    </row>
    <row r="107" spans="1:5" ht="15" hidden="1">
      <c r="A107" s="55" t="s">
        <v>138</v>
      </c>
      <c r="B107" s="45"/>
      <c r="C107" s="46"/>
      <c r="D107" s="47">
        <v>213</v>
      </c>
      <c r="E107" s="77"/>
    </row>
    <row r="108" spans="1:5" ht="15" hidden="1">
      <c r="A108" s="55" t="s">
        <v>41</v>
      </c>
      <c r="B108" s="45"/>
      <c r="C108" s="46"/>
      <c r="D108" s="47">
        <v>220</v>
      </c>
      <c r="E108" s="78"/>
    </row>
    <row r="109" spans="1:5" ht="15" hidden="1">
      <c r="A109" s="55" t="s">
        <v>1</v>
      </c>
      <c r="B109" s="45"/>
      <c r="C109" s="46"/>
      <c r="D109" s="47"/>
      <c r="E109" s="77"/>
    </row>
    <row r="110" spans="1:5" ht="15" hidden="1">
      <c r="A110" s="55" t="s">
        <v>33</v>
      </c>
      <c r="B110" s="45"/>
      <c r="C110" s="46"/>
      <c r="D110" s="47">
        <v>221</v>
      </c>
      <c r="E110" s="77"/>
    </row>
    <row r="111" spans="1:5" ht="15" hidden="1">
      <c r="A111" s="55" t="s">
        <v>35</v>
      </c>
      <c r="B111" s="45"/>
      <c r="C111" s="46"/>
      <c r="D111" s="47">
        <v>223</v>
      </c>
      <c r="E111" s="77"/>
    </row>
    <row r="112" spans="1:5" ht="15" hidden="1">
      <c r="A112" s="55" t="s">
        <v>37</v>
      </c>
      <c r="B112" s="45"/>
      <c r="C112" s="46"/>
      <c r="D112" s="47">
        <v>225</v>
      </c>
      <c r="E112" s="77"/>
    </row>
    <row r="113" spans="1:5" ht="15" hidden="1">
      <c r="A113" s="55" t="s">
        <v>38</v>
      </c>
      <c r="B113" s="45"/>
      <c r="C113" s="46"/>
      <c r="D113" s="47">
        <v>226</v>
      </c>
      <c r="E113" s="77"/>
    </row>
    <row r="114" spans="1:5" ht="15" hidden="1">
      <c r="A114" s="55" t="s">
        <v>60</v>
      </c>
      <c r="B114" s="45"/>
      <c r="C114" s="46"/>
      <c r="D114" s="47">
        <v>290</v>
      </c>
      <c r="E114" s="77"/>
    </row>
    <row r="115" spans="1:5" ht="15" hidden="1">
      <c r="A115" s="55" t="s">
        <v>139</v>
      </c>
      <c r="B115" s="45"/>
      <c r="C115" s="46"/>
      <c r="D115" s="47">
        <v>300</v>
      </c>
      <c r="E115" s="78"/>
    </row>
    <row r="116" spans="1:5" ht="15" hidden="1">
      <c r="A116" s="55" t="s">
        <v>1</v>
      </c>
      <c r="B116" s="45"/>
      <c r="C116" s="46"/>
      <c r="D116" s="47"/>
      <c r="E116" s="77"/>
    </row>
    <row r="117" spans="1:5" ht="15" hidden="1">
      <c r="A117" s="55" t="s">
        <v>39</v>
      </c>
      <c r="B117" s="45"/>
      <c r="C117" s="46"/>
      <c r="D117" s="47">
        <v>310</v>
      </c>
      <c r="E117" s="77"/>
    </row>
    <row r="118" spans="1:5" ht="15" hidden="1">
      <c r="A118" s="55" t="s">
        <v>40</v>
      </c>
      <c r="B118" s="45"/>
      <c r="C118" s="46"/>
      <c r="D118" s="47">
        <v>340</v>
      </c>
      <c r="E118" s="77"/>
    </row>
    <row r="119" spans="1:5" ht="15">
      <c r="A119" s="55" t="s">
        <v>141</v>
      </c>
      <c r="B119" s="45"/>
      <c r="C119" s="47" t="s">
        <v>141</v>
      </c>
      <c r="D119" s="47"/>
      <c r="E119" s="77"/>
    </row>
    <row r="120" spans="1:5" ht="51" hidden="1">
      <c r="A120" s="55" t="s">
        <v>168</v>
      </c>
      <c r="B120" s="49" t="s">
        <v>169</v>
      </c>
      <c r="C120" s="46"/>
      <c r="D120" s="47"/>
      <c r="E120" s="77"/>
    </row>
    <row r="121" spans="1:5" ht="38.25" hidden="1">
      <c r="A121" s="58" t="s">
        <v>167</v>
      </c>
      <c r="B121" s="43"/>
      <c r="C121" s="71">
        <v>42099002</v>
      </c>
      <c r="D121" s="44"/>
      <c r="E121" s="79">
        <f>E124+E125+E126+E127+E128+E129+E132</f>
        <v>0</v>
      </c>
    </row>
    <row r="122" spans="1:5" ht="15" hidden="1">
      <c r="A122" s="55" t="s">
        <v>41</v>
      </c>
      <c r="B122" s="45"/>
      <c r="C122" s="46"/>
      <c r="D122" s="47">
        <v>220</v>
      </c>
      <c r="E122" s="78"/>
    </row>
    <row r="123" spans="1:5" ht="15" hidden="1">
      <c r="A123" s="55" t="s">
        <v>1</v>
      </c>
      <c r="B123" s="45"/>
      <c r="C123" s="46"/>
      <c r="D123" s="47"/>
      <c r="E123" s="77"/>
    </row>
    <row r="124" spans="1:5" ht="15" hidden="1">
      <c r="A124" s="55" t="s">
        <v>33</v>
      </c>
      <c r="B124" s="45"/>
      <c r="C124" s="46"/>
      <c r="D124" s="47">
        <v>221</v>
      </c>
      <c r="E124" s="77"/>
    </row>
    <row r="125" spans="1:5" ht="15" hidden="1">
      <c r="A125" s="55" t="s">
        <v>35</v>
      </c>
      <c r="B125" s="45"/>
      <c r="C125" s="46"/>
      <c r="D125" s="47">
        <v>223</v>
      </c>
      <c r="E125" s="77"/>
    </row>
    <row r="126" spans="1:5" ht="15" hidden="1">
      <c r="A126" s="55" t="s">
        <v>37</v>
      </c>
      <c r="B126" s="45"/>
      <c r="C126" s="46"/>
      <c r="D126" s="47">
        <v>225</v>
      </c>
      <c r="E126" s="77"/>
    </row>
    <row r="127" spans="1:5" ht="15" hidden="1">
      <c r="A127" s="55" t="s">
        <v>38</v>
      </c>
      <c r="B127" s="45"/>
      <c r="C127" s="46"/>
      <c r="D127" s="47">
        <v>226</v>
      </c>
      <c r="E127" s="77"/>
    </row>
    <row r="128" spans="1:5" ht="15" hidden="1">
      <c r="A128" s="55" t="s">
        <v>60</v>
      </c>
      <c r="B128" s="45"/>
      <c r="C128" s="46"/>
      <c r="D128" s="47">
        <v>290</v>
      </c>
      <c r="E128" s="77"/>
    </row>
    <row r="129" spans="1:5" ht="15" hidden="1">
      <c r="A129" s="55" t="s">
        <v>139</v>
      </c>
      <c r="B129" s="45"/>
      <c r="C129" s="46"/>
      <c r="D129" s="47">
        <v>300</v>
      </c>
      <c r="E129" s="78"/>
    </row>
    <row r="130" spans="1:5" ht="15" hidden="1">
      <c r="A130" s="55" t="s">
        <v>1</v>
      </c>
      <c r="B130" s="45"/>
      <c r="C130" s="46"/>
      <c r="D130" s="47"/>
      <c r="E130" s="77"/>
    </row>
    <row r="131" spans="1:5" ht="15" hidden="1">
      <c r="A131" s="55" t="s">
        <v>39</v>
      </c>
      <c r="B131" s="45"/>
      <c r="C131" s="46"/>
      <c r="D131" s="47">
        <v>310</v>
      </c>
      <c r="E131" s="77"/>
    </row>
    <row r="132" spans="1:5" ht="15" hidden="1">
      <c r="A132" s="55" t="s">
        <v>40</v>
      </c>
      <c r="B132" s="45"/>
      <c r="C132" s="46"/>
      <c r="D132" s="47">
        <v>340</v>
      </c>
      <c r="E132" s="77"/>
    </row>
    <row r="133" spans="1:5" ht="15" hidden="1">
      <c r="A133" s="55" t="s">
        <v>141</v>
      </c>
      <c r="B133" s="45"/>
      <c r="C133" s="46"/>
      <c r="D133" s="47"/>
      <c r="E133" s="77"/>
    </row>
    <row r="134" spans="1:5" ht="15" hidden="1">
      <c r="A134" s="55" t="s">
        <v>171</v>
      </c>
      <c r="B134" s="50" t="s">
        <v>175</v>
      </c>
      <c r="C134" s="46"/>
      <c r="D134" s="47"/>
      <c r="E134" s="77">
        <f>E135</f>
        <v>0</v>
      </c>
    </row>
    <row r="135" spans="1:5" ht="15" hidden="1">
      <c r="A135" s="59" t="s">
        <v>174</v>
      </c>
      <c r="B135" s="69"/>
      <c r="C135" s="71">
        <v>4362700</v>
      </c>
      <c r="D135" s="70"/>
      <c r="E135" s="79">
        <f>E138+E141</f>
        <v>0</v>
      </c>
    </row>
    <row r="136" spans="1:5" ht="15" hidden="1">
      <c r="A136" s="55" t="s">
        <v>41</v>
      </c>
      <c r="B136" s="45"/>
      <c r="C136" s="46"/>
      <c r="D136" s="47">
        <v>260</v>
      </c>
      <c r="E136" s="78"/>
    </row>
    <row r="137" spans="1:5" ht="15" hidden="1">
      <c r="A137" s="55" t="s">
        <v>1</v>
      </c>
      <c r="B137" s="45"/>
      <c r="C137" s="46"/>
      <c r="D137" s="47"/>
      <c r="E137" s="77"/>
    </row>
    <row r="138" spans="1:5" ht="15" hidden="1">
      <c r="A138" s="55" t="s">
        <v>37</v>
      </c>
      <c r="B138" s="45"/>
      <c r="C138" s="46"/>
      <c r="D138" s="47">
        <v>225</v>
      </c>
      <c r="E138" s="77"/>
    </row>
    <row r="139" spans="1:5" ht="15" hidden="1">
      <c r="A139" s="55" t="s">
        <v>139</v>
      </c>
      <c r="B139" s="45"/>
      <c r="C139" s="46"/>
      <c r="D139" s="47">
        <v>300</v>
      </c>
      <c r="E139" s="78"/>
    </row>
    <row r="140" spans="1:5" ht="15" hidden="1">
      <c r="A140" s="55" t="s">
        <v>1</v>
      </c>
      <c r="B140" s="45"/>
      <c r="C140" s="46"/>
      <c r="D140" s="47"/>
      <c r="E140" s="77"/>
    </row>
    <row r="141" spans="1:5" ht="15" hidden="1">
      <c r="A141" s="55" t="s">
        <v>39</v>
      </c>
      <c r="B141" s="45"/>
      <c r="C141" s="46"/>
      <c r="D141" s="47">
        <v>310</v>
      </c>
      <c r="E141" s="77"/>
    </row>
    <row r="142" spans="1:5" ht="15" hidden="1">
      <c r="A142" s="55" t="s">
        <v>171</v>
      </c>
      <c r="B142" s="50" t="s">
        <v>172</v>
      </c>
      <c r="C142" s="46"/>
      <c r="D142" s="47"/>
      <c r="E142" s="77">
        <f>E143</f>
        <v>0</v>
      </c>
    </row>
    <row r="143" spans="1:5" ht="53.25" customHeight="1" hidden="1">
      <c r="A143" s="59" t="s">
        <v>173</v>
      </c>
      <c r="B143" s="43"/>
      <c r="C143" s="71">
        <v>5226101</v>
      </c>
      <c r="D143" s="44"/>
      <c r="E143" s="79">
        <f>E146+E149</f>
        <v>0</v>
      </c>
    </row>
    <row r="144" spans="1:5" ht="15" hidden="1">
      <c r="A144" s="55" t="s">
        <v>41</v>
      </c>
      <c r="B144" s="45"/>
      <c r="C144" s="46"/>
      <c r="D144" s="47">
        <v>260</v>
      </c>
      <c r="E144" s="78"/>
    </row>
    <row r="145" spans="1:5" ht="15" hidden="1">
      <c r="A145" s="55" t="s">
        <v>1</v>
      </c>
      <c r="B145" s="45"/>
      <c r="C145" s="46"/>
      <c r="D145" s="47"/>
      <c r="E145" s="77"/>
    </row>
    <row r="146" spans="1:5" ht="15" hidden="1">
      <c r="A146" s="55" t="s">
        <v>38</v>
      </c>
      <c r="B146" s="45"/>
      <c r="C146" s="46"/>
      <c r="D146" s="47">
        <v>226</v>
      </c>
      <c r="E146" s="77"/>
    </row>
    <row r="147" spans="1:5" ht="15" hidden="1">
      <c r="A147" s="55" t="s">
        <v>139</v>
      </c>
      <c r="B147" s="45"/>
      <c r="C147" s="46"/>
      <c r="D147" s="47">
        <v>300</v>
      </c>
      <c r="E147" s="78"/>
    </row>
    <row r="148" spans="1:5" ht="15" hidden="1">
      <c r="A148" s="55" t="s">
        <v>1</v>
      </c>
      <c r="B148" s="45"/>
      <c r="C148" s="46"/>
      <c r="D148" s="47"/>
      <c r="E148" s="77"/>
    </row>
    <row r="149" spans="1:5" ht="15" hidden="1">
      <c r="A149" s="55" t="s">
        <v>39</v>
      </c>
      <c r="B149" s="45"/>
      <c r="C149" s="46"/>
      <c r="D149" s="47">
        <v>310</v>
      </c>
      <c r="E149" s="77"/>
    </row>
    <row r="150" spans="1:5" ht="63" customHeight="1">
      <c r="A150" s="53" t="s">
        <v>137</v>
      </c>
      <c r="B150" s="41" t="s">
        <v>143</v>
      </c>
      <c r="C150" s="43"/>
      <c r="D150" s="41"/>
      <c r="E150" s="78">
        <f>E151+E156+E169</f>
        <v>12708205</v>
      </c>
    </row>
    <row r="151" spans="1:5" ht="15">
      <c r="A151" s="55" t="s">
        <v>30</v>
      </c>
      <c r="B151" s="45"/>
      <c r="C151" s="46"/>
      <c r="D151" s="47">
        <v>210</v>
      </c>
      <c r="E151" s="78">
        <f>E153+E154+E155</f>
        <v>1331040</v>
      </c>
    </row>
    <row r="152" spans="1:5" ht="15">
      <c r="A152" s="55" t="s">
        <v>1</v>
      </c>
      <c r="B152" s="43"/>
      <c r="C152" s="43"/>
      <c r="D152" s="42"/>
      <c r="E152" s="77"/>
    </row>
    <row r="153" spans="1:5" ht="15">
      <c r="A153" s="55" t="s">
        <v>31</v>
      </c>
      <c r="B153" s="45"/>
      <c r="C153" s="46"/>
      <c r="D153" s="47">
        <v>211</v>
      </c>
      <c r="E153" s="77">
        <v>1022300</v>
      </c>
    </row>
    <row r="154" spans="1:5" ht="15">
      <c r="A154" s="57" t="s">
        <v>32</v>
      </c>
      <c r="B154" s="45"/>
      <c r="C154" s="46"/>
      <c r="D154" s="47">
        <v>212</v>
      </c>
      <c r="E154" s="77"/>
    </row>
    <row r="155" spans="1:5" ht="15">
      <c r="A155" s="55" t="s">
        <v>138</v>
      </c>
      <c r="B155" s="45"/>
      <c r="C155" s="46"/>
      <c r="D155" s="47">
        <v>213</v>
      </c>
      <c r="E155" s="77">
        <v>308740</v>
      </c>
    </row>
    <row r="156" spans="1:5" ht="15">
      <c r="A156" s="55" t="s">
        <v>41</v>
      </c>
      <c r="B156" s="45"/>
      <c r="C156" s="46"/>
      <c r="D156" s="47">
        <v>220</v>
      </c>
      <c r="E156" s="78">
        <f>E158+E160+E162+E163+E168</f>
        <v>204104.71</v>
      </c>
    </row>
    <row r="157" spans="1:5" ht="15">
      <c r="A157" s="55" t="s">
        <v>1</v>
      </c>
      <c r="B157" s="45"/>
      <c r="C157" s="46"/>
      <c r="D157" s="47"/>
      <c r="E157" s="77"/>
    </row>
    <row r="158" spans="1:5" ht="15">
      <c r="A158" s="55" t="s">
        <v>33</v>
      </c>
      <c r="B158" s="45"/>
      <c r="C158" s="46"/>
      <c r="D158" s="47">
        <v>221</v>
      </c>
      <c r="E158" s="77">
        <v>6000</v>
      </c>
    </row>
    <row r="159" spans="1:5" ht="15" hidden="1">
      <c r="A159" s="55" t="s">
        <v>34</v>
      </c>
      <c r="B159" s="45"/>
      <c r="C159" s="46"/>
      <c r="D159" s="47">
        <v>222</v>
      </c>
      <c r="E159" s="77"/>
    </row>
    <row r="160" spans="1:5" ht="15">
      <c r="A160" s="55" t="s">
        <v>35</v>
      </c>
      <c r="B160" s="45"/>
      <c r="C160" s="46"/>
      <c r="D160" s="47">
        <v>223</v>
      </c>
      <c r="E160" s="77">
        <v>3104.71</v>
      </c>
    </row>
    <row r="161" spans="1:5" ht="15" hidden="1">
      <c r="A161" s="55" t="s">
        <v>36</v>
      </c>
      <c r="B161" s="45"/>
      <c r="C161" s="46"/>
      <c r="D161" s="47">
        <v>224</v>
      </c>
      <c r="E161" s="77"/>
    </row>
    <row r="162" spans="1:5" ht="15">
      <c r="A162" s="55" t="s">
        <v>37</v>
      </c>
      <c r="B162" s="45"/>
      <c r="C162" s="46"/>
      <c r="D162" s="47">
        <v>225</v>
      </c>
      <c r="E162" s="77">
        <v>130000</v>
      </c>
    </row>
    <row r="163" spans="1:5" ht="15">
      <c r="A163" s="55" t="s">
        <v>38</v>
      </c>
      <c r="B163" s="45"/>
      <c r="C163" s="46"/>
      <c r="D163" s="47">
        <v>226</v>
      </c>
      <c r="E163" s="77">
        <v>60000</v>
      </c>
    </row>
    <row r="164" spans="1:5" ht="15" hidden="1">
      <c r="A164" s="55" t="s">
        <v>58</v>
      </c>
      <c r="B164" s="45"/>
      <c r="C164" s="46"/>
      <c r="D164" s="47">
        <v>260</v>
      </c>
      <c r="E164" s="78"/>
    </row>
    <row r="165" spans="1:5" ht="15" hidden="1">
      <c r="A165" s="55" t="s">
        <v>1</v>
      </c>
      <c r="B165" s="45"/>
      <c r="C165" s="46"/>
      <c r="D165" s="47"/>
      <c r="E165" s="77"/>
    </row>
    <row r="166" spans="1:5" ht="15" hidden="1">
      <c r="A166" s="55" t="s">
        <v>59</v>
      </c>
      <c r="B166" s="45"/>
      <c r="C166" s="46"/>
      <c r="D166" s="47">
        <v>262</v>
      </c>
      <c r="E166" s="77"/>
    </row>
    <row r="167" spans="1:5" ht="25.5" hidden="1">
      <c r="A167" s="55" t="s">
        <v>96</v>
      </c>
      <c r="B167" s="45"/>
      <c r="C167" s="46"/>
      <c r="D167" s="47">
        <v>263</v>
      </c>
      <c r="E167" s="78"/>
    </row>
    <row r="168" spans="1:5" ht="15">
      <c r="A168" s="55" t="s">
        <v>60</v>
      </c>
      <c r="B168" s="45"/>
      <c r="C168" s="46"/>
      <c r="D168" s="47">
        <v>290</v>
      </c>
      <c r="E168" s="77">
        <v>5000</v>
      </c>
    </row>
    <row r="169" spans="1:5" ht="15">
      <c r="A169" s="55" t="s">
        <v>139</v>
      </c>
      <c r="B169" s="45"/>
      <c r="C169" s="46"/>
      <c r="D169" s="47">
        <v>300</v>
      </c>
      <c r="E169" s="78">
        <f>E172+E171</f>
        <v>11173060.29</v>
      </c>
    </row>
    <row r="170" spans="1:5" ht="15">
      <c r="A170" s="55" t="s">
        <v>1</v>
      </c>
      <c r="B170" s="45"/>
      <c r="C170" s="46"/>
      <c r="D170" s="47"/>
      <c r="E170" s="77"/>
    </row>
    <row r="171" spans="1:5" ht="15">
      <c r="A171" s="55" t="s">
        <v>39</v>
      </c>
      <c r="B171" s="45"/>
      <c r="C171" s="46"/>
      <c r="D171" s="47">
        <v>310</v>
      </c>
      <c r="E171" s="77">
        <v>78696.02</v>
      </c>
    </row>
    <row r="172" spans="1:5" ht="15">
      <c r="A172" s="55" t="s">
        <v>40</v>
      </c>
      <c r="B172" s="45"/>
      <c r="C172" s="46"/>
      <c r="D172" s="47">
        <v>340</v>
      </c>
      <c r="E172" s="77">
        <v>11094364.27</v>
      </c>
    </row>
    <row r="173" spans="1:5" ht="15" hidden="1">
      <c r="A173" s="53" t="s">
        <v>144</v>
      </c>
      <c r="B173" s="41" t="s">
        <v>145</v>
      </c>
      <c r="C173" s="43"/>
      <c r="D173" s="41"/>
      <c r="E173" s="78"/>
    </row>
    <row r="174" spans="1:5" ht="15" hidden="1">
      <c r="A174" s="55" t="s">
        <v>30</v>
      </c>
      <c r="B174" s="45"/>
      <c r="C174" s="46"/>
      <c r="D174" s="47">
        <v>210</v>
      </c>
      <c r="E174" s="78"/>
    </row>
    <row r="175" spans="1:5" ht="15" hidden="1">
      <c r="A175" s="55" t="s">
        <v>1</v>
      </c>
      <c r="B175" s="43"/>
      <c r="C175" s="43"/>
      <c r="D175" s="42"/>
      <c r="E175" s="77"/>
    </row>
    <row r="176" spans="1:5" ht="15" hidden="1">
      <c r="A176" s="57" t="s">
        <v>32</v>
      </c>
      <c r="B176" s="45"/>
      <c r="C176" s="46"/>
      <c r="D176" s="47">
        <v>212</v>
      </c>
      <c r="E176" s="77"/>
    </row>
    <row r="177" spans="1:5" ht="15" hidden="1">
      <c r="A177" s="55" t="s">
        <v>41</v>
      </c>
      <c r="B177" s="45"/>
      <c r="C177" s="46"/>
      <c r="D177" s="47">
        <v>220</v>
      </c>
      <c r="E177" s="78"/>
    </row>
    <row r="178" spans="1:5" ht="15" hidden="1">
      <c r="A178" s="55" t="s">
        <v>1</v>
      </c>
      <c r="B178" s="45"/>
      <c r="C178" s="46"/>
      <c r="D178" s="47"/>
      <c r="E178" s="77"/>
    </row>
    <row r="179" spans="1:5" ht="15" hidden="1">
      <c r="A179" s="55" t="s">
        <v>33</v>
      </c>
      <c r="B179" s="45"/>
      <c r="C179" s="46"/>
      <c r="D179" s="47">
        <v>221</v>
      </c>
      <c r="E179" s="77"/>
    </row>
    <row r="180" spans="1:5" ht="15" hidden="1">
      <c r="A180" s="55" t="s">
        <v>34</v>
      </c>
      <c r="B180" s="45"/>
      <c r="C180" s="46"/>
      <c r="D180" s="47">
        <v>222</v>
      </c>
      <c r="E180" s="77"/>
    </row>
    <row r="181" spans="1:5" ht="15" hidden="1">
      <c r="A181" s="55" t="s">
        <v>35</v>
      </c>
      <c r="B181" s="45"/>
      <c r="C181" s="46"/>
      <c r="D181" s="47">
        <v>223</v>
      </c>
      <c r="E181" s="77"/>
    </row>
    <row r="182" spans="1:5" ht="15" hidden="1">
      <c r="A182" s="55" t="s">
        <v>36</v>
      </c>
      <c r="B182" s="45"/>
      <c r="C182" s="46"/>
      <c r="D182" s="47">
        <v>224</v>
      </c>
      <c r="E182" s="77"/>
    </row>
    <row r="183" spans="1:5" ht="15" hidden="1">
      <c r="A183" s="55" t="s">
        <v>37</v>
      </c>
      <c r="B183" s="45"/>
      <c r="C183" s="46"/>
      <c r="D183" s="47">
        <v>225</v>
      </c>
      <c r="E183" s="77"/>
    </row>
    <row r="184" spans="1:5" ht="15" hidden="1">
      <c r="A184" s="55" t="s">
        <v>38</v>
      </c>
      <c r="B184" s="45"/>
      <c r="C184" s="46"/>
      <c r="D184" s="47">
        <v>226</v>
      </c>
      <c r="E184" s="77"/>
    </row>
    <row r="185" spans="1:5" ht="15" hidden="1">
      <c r="A185" s="55" t="s">
        <v>58</v>
      </c>
      <c r="B185" s="45"/>
      <c r="C185" s="46"/>
      <c r="D185" s="47">
        <v>260</v>
      </c>
      <c r="E185" s="78"/>
    </row>
    <row r="186" spans="1:6" ht="15" hidden="1">
      <c r="A186" s="55" t="s">
        <v>1</v>
      </c>
      <c r="B186" s="45"/>
      <c r="C186" s="46"/>
      <c r="D186" s="47"/>
      <c r="E186" s="77"/>
      <c r="F186">
        <f aca="true" t="shared" si="0" ref="F186:F191">E186</f>
        <v>0</v>
      </c>
    </row>
    <row r="187" spans="1:6" ht="15" hidden="1">
      <c r="A187" s="55" t="s">
        <v>59</v>
      </c>
      <c r="B187" s="45"/>
      <c r="C187" s="46"/>
      <c r="D187" s="47">
        <v>262</v>
      </c>
      <c r="E187" s="77"/>
      <c r="F187">
        <f t="shared" si="0"/>
        <v>0</v>
      </c>
    </row>
    <row r="188" spans="1:6" ht="25.5" hidden="1">
      <c r="A188" s="55" t="s">
        <v>96</v>
      </c>
      <c r="B188" s="45"/>
      <c r="C188" s="46"/>
      <c r="D188" s="47">
        <v>263</v>
      </c>
      <c r="E188" s="78"/>
      <c r="F188">
        <f t="shared" si="0"/>
        <v>0</v>
      </c>
    </row>
    <row r="189" spans="1:6" ht="15" hidden="1">
      <c r="A189" s="55" t="s">
        <v>60</v>
      </c>
      <c r="B189" s="45"/>
      <c r="C189" s="46"/>
      <c r="D189" s="47">
        <v>290</v>
      </c>
      <c r="E189" s="77"/>
      <c r="F189">
        <f t="shared" si="0"/>
        <v>0</v>
      </c>
    </row>
    <row r="190" spans="1:6" ht="15" hidden="1">
      <c r="A190" s="55" t="s">
        <v>139</v>
      </c>
      <c r="B190" s="45"/>
      <c r="C190" s="46"/>
      <c r="D190" s="47">
        <v>300</v>
      </c>
      <c r="E190" s="78"/>
      <c r="F190">
        <f t="shared" si="0"/>
        <v>0</v>
      </c>
    </row>
    <row r="191" spans="1:6" ht="15" hidden="1">
      <c r="A191" s="55" t="s">
        <v>1</v>
      </c>
      <c r="B191" s="45"/>
      <c r="C191" s="46"/>
      <c r="D191" s="47"/>
      <c r="E191" s="77"/>
      <c r="F191">
        <f t="shared" si="0"/>
        <v>0</v>
      </c>
    </row>
    <row r="192" spans="1:5" ht="15" hidden="1">
      <c r="A192" s="55" t="s">
        <v>39</v>
      </c>
      <c r="B192" s="45"/>
      <c r="C192" s="46"/>
      <c r="D192" s="47">
        <v>310</v>
      </c>
      <c r="E192" s="77"/>
    </row>
    <row r="193" spans="1:5" ht="15" hidden="1">
      <c r="A193" s="55" t="s">
        <v>40</v>
      </c>
      <c r="B193" s="45"/>
      <c r="C193" s="46"/>
      <c r="D193" s="47">
        <v>340</v>
      </c>
      <c r="E193" s="77"/>
    </row>
    <row r="194" spans="1:5" ht="15" hidden="1">
      <c r="A194" s="55" t="s">
        <v>146</v>
      </c>
      <c r="B194" s="45"/>
      <c r="C194" s="46"/>
      <c r="D194" s="47">
        <v>500</v>
      </c>
      <c r="E194" s="77"/>
    </row>
    <row r="195" spans="1:5" ht="15" hidden="1">
      <c r="A195" s="55" t="s">
        <v>1</v>
      </c>
      <c r="B195" s="45"/>
      <c r="C195" s="46"/>
      <c r="D195" s="47"/>
      <c r="E195" s="77"/>
    </row>
    <row r="196" spans="1:5" ht="25.5" hidden="1">
      <c r="A196" s="55" t="s">
        <v>130</v>
      </c>
      <c r="B196" s="45"/>
      <c r="C196" s="46"/>
      <c r="D196" s="47">
        <v>520</v>
      </c>
      <c r="E196" s="77"/>
    </row>
    <row r="197" spans="1:5" ht="15" hidden="1">
      <c r="A197" s="55" t="s">
        <v>105</v>
      </c>
      <c r="B197" s="45"/>
      <c r="C197" s="46"/>
      <c r="D197" s="47">
        <v>530</v>
      </c>
      <c r="E197" s="77"/>
    </row>
    <row r="198" spans="1:5" ht="15">
      <c r="A198" s="58" t="s">
        <v>25</v>
      </c>
      <c r="B198" s="43"/>
      <c r="C198" s="43"/>
      <c r="D198" s="44"/>
      <c r="E198" s="77"/>
    </row>
    <row r="199" spans="1:5" ht="15.75" thickBot="1">
      <c r="A199" s="60" t="s">
        <v>26</v>
      </c>
      <c r="B199" s="61"/>
      <c r="C199" s="61"/>
      <c r="D199" s="62" t="s">
        <v>22</v>
      </c>
      <c r="E199" s="81"/>
    </row>
    <row r="200" ht="9.75" customHeight="1"/>
    <row r="201" spans="1:40" ht="15">
      <c r="A201" s="146" t="s">
        <v>147</v>
      </c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</row>
    <row r="202" spans="1:40" ht="15">
      <c r="A202" s="146" t="s">
        <v>163</v>
      </c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</row>
    <row r="203" spans="1:39" ht="15">
      <c r="A203" s="66" t="s">
        <v>149</v>
      </c>
      <c r="B203" s="67"/>
      <c r="C203" s="67"/>
      <c r="D203" s="67"/>
      <c r="E203" s="82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</row>
    <row r="204" spans="1:39" ht="15">
      <c r="A204" s="63"/>
      <c r="B204" s="68" t="s">
        <v>14</v>
      </c>
      <c r="C204" s="68"/>
      <c r="D204" s="68" t="s">
        <v>15</v>
      </c>
      <c r="E204" s="8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</row>
    <row r="205" spans="1:43" ht="15">
      <c r="A205" s="146" t="s">
        <v>150</v>
      </c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</row>
    <row r="206" spans="1:41" ht="15">
      <c r="A206" s="146" t="s">
        <v>197</v>
      </c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</row>
    <row r="207" spans="1:39" ht="15">
      <c r="A207" s="66" t="s">
        <v>151</v>
      </c>
      <c r="B207" s="67"/>
      <c r="C207" s="67"/>
      <c r="D207" s="67"/>
      <c r="E207" s="82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</row>
    <row r="208" spans="1:39" ht="15">
      <c r="A208" s="63"/>
      <c r="B208" s="68" t="s">
        <v>14</v>
      </c>
      <c r="C208" s="68"/>
      <c r="D208" s="68" t="s">
        <v>15</v>
      </c>
      <c r="E208" s="8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</row>
    <row r="209" spans="1:42" ht="15">
      <c r="A209" s="146" t="s">
        <v>164</v>
      </c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</row>
    <row r="210" spans="1:40" ht="15">
      <c r="A210" s="66" t="s">
        <v>148</v>
      </c>
      <c r="B210" s="67"/>
      <c r="C210" s="67"/>
      <c r="D210" s="67"/>
      <c r="E210" s="82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</row>
    <row r="211" spans="1:39" ht="15">
      <c r="A211" s="63"/>
      <c r="B211" s="68" t="s">
        <v>14</v>
      </c>
      <c r="C211" s="68"/>
      <c r="D211" s="68" t="s">
        <v>15</v>
      </c>
      <c r="E211" s="8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</row>
    <row r="212" spans="1:39" ht="15">
      <c r="A212" s="63"/>
      <c r="B212" s="63"/>
      <c r="C212" s="63"/>
      <c r="D212" s="63"/>
      <c r="E212" s="84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</row>
    <row r="213" spans="1:39" ht="15">
      <c r="A213" s="66" t="s">
        <v>152</v>
      </c>
      <c r="B213" s="67"/>
      <c r="C213" s="67"/>
      <c r="D213" s="67" t="s">
        <v>165</v>
      </c>
      <c r="E213" s="82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</row>
    <row r="214" spans="1:39" ht="15">
      <c r="A214" s="63"/>
      <c r="B214" s="68" t="s">
        <v>14</v>
      </c>
      <c r="C214" s="68"/>
      <c r="D214" s="68" t="s">
        <v>15</v>
      </c>
      <c r="E214" s="8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</row>
    <row r="215" spans="1:39" ht="15">
      <c r="A215" s="146" t="s">
        <v>166</v>
      </c>
      <c r="B215" s="146"/>
      <c r="C215" s="146"/>
      <c r="D215" s="146"/>
      <c r="E215" s="146"/>
      <c r="F215" s="63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63"/>
      <c r="AK215" s="63"/>
      <c r="AL215" s="63"/>
      <c r="AM215" s="63"/>
    </row>
    <row r="216" spans="1:39" ht="11.25" customHeight="1">
      <c r="A216" s="63"/>
      <c r="B216" s="63"/>
      <c r="C216" s="63"/>
      <c r="D216" s="63"/>
      <c r="E216" s="84"/>
      <c r="F216" s="63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3"/>
      <c r="AK216" s="63"/>
      <c r="AL216" s="63"/>
      <c r="AM216" s="63"/>
    </row>
    <row r="217" spans="1:39" ht="15.75" thickBot="1">
      <c r="A217" s="63" t="s">
        <v>192</v>
      </c>
      <c r="B217" s="11"/>
      <c r="C217" s="159"/>
      <c r="D217" s="159"/>
      <c r="E217" s="159"/>
      <c r="F217" s="65"/>
      <c r="G217" s="158"/>
      <c r="H217" s="158"/>
      <c r="I217" s="64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93">
        <v>20</v>
      </c>
      <c r="AC217" s="93"/>
      <c r="AD217" s="93"/>
      <c r="AE217" s="93"/>
      <c r="AF217" s="158"/>
      <c r="AG217" s="158"/>
      <c r="AH217" s="158"/>
      <c r="AI217" s="158"/>
      <c r="AJ217" s="146" t="s">
        <v>3</v>
      </c>
      <c r="AK217" s="146"/>
      <c r="AL217" s="146"/>
      <c r="AM217" s="146"/>
    </row>
  </sheetData>
  <sheetProtection/>
  <mergeCells count="22">
    <mergeCell ref="G217:H217"/>
    <mergeCell ref="C217:E217"/>
    <mergeCell ref="AF217:AI217"/>
    <mergeCell ref="AJ217:AM217"/>
    <mergeCell ref="J217:AA217"/>
    <mergeCell ref="AB217:AE217"/>
    <mergeCell ref="B60:B61"/>
    <mergeCell ref="C60:C61"/>
    <mergeCell ref="D60:D61"/>
    <mergeCell ref="E60:E61"/>
    <mergeCell ref="A209:AP209"/>
    <mergeCell ref="A206:AO206"/>
    <mergeCell ref="A215:E215"/>
    <mergeCell ref="G215:AI215"/>
    <mergeCell ref="A1:C1"/>
    <mergeCell ref="A2:C2"/>
    <mergeCell ref="D1:D2"/>
    <mergeCell ref="E1:E2"/>
    <mergeCell ref="A60:A61"/>
    <mergeCell ref="A205:AQ205"/>
    <mergeCell ref="A201:AN201"/>
    <mergeCell ref="A202:AN202"/>
  </mergeCells>
  <printOptions/>
  <pageMargins left="0" right="0" top="0" bottom="0" header="0.31496062992125984" footer="0.31496062992125984"/>
  <pageSetup horizontalDpi="600" verticalDpi="600" orientation="portrait" paperSize="9" scale="89" r:id="rId1"/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МДОУ №26</cp:lastModifiedBy>
  <cp:lastPrinted>2017-01-25T06:26:13Z</cp:lastPrinted>
  <dcterms:created xsi:type="dcterms:W3CDTF">2010-11-26T07:12:57Z</dcterms:created>
  <dcterms:modified xsi:type="dcterms:W3CDTF">2017-10-20T09:09:34Z</dcterms:modified>
  <cp:category/>
  <cp:version/>
  <cp:contentType/>
  <cp:contentStatus/>
</cp:coreProperties>
</file>